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67" i="1"/>
  <c r="D67" i="1"/>
  <c r="F66" i="1"/>
  <c r="E112" i="1"/>
  <c r="D112" i="1"/>
  <c r="E107" i="1"/>
  <c r="D107" i="1"/>
  <c r="E104" i="1"/>
  <c r="D104" i="1"/>
  <c r="E101" i="1"/>
  <c r="D101" i="1"/>
  <c r="D96" i="1"/>
  <c r="E93" i="1"/>
  <c r="D93" i="1"/>
  <c r="E85" i="1"/>
  <c r="D85" i="1"/>
  <c r="E80" i="1"/>
  <c r="D80" i="1"/>
  <c r="E77" i="1"/>
  <c r="D77" i="1"/>
  <c r="D72" i="1"/>
  <c r="E64" i="1"/>
  <c r="D64" i="1"/>
  <c r="E61" i="1"/>
  <c r="D61" i="1"/>
  <c r="E55" i="1"/>
  <c r="D55" i="1"/>
  <c r="F52" i="1"/>
  <c r="F51" i="1"/>
  <c r="E37" i="1"/>
  <c r="D37" i="1"/>
  <c r="E22" i="1"/>
  <c r="D22" i="1"/>
  <c r="E29" i="1"/>
  <c r="D29" i="1"/>
  <c r="E26" i="1"/>
  <c r="D26" i="1"/>
  <c r="E21" i="1"/>
  <c r="D21" i="1"/>
  <c r="E18" i="1"/>
  <c r="D18" i="1"/>
  <c r="E15" i="1"/>
  <c r="D15" i="1"/>
  <c r="F67" i="1" l="1"/>
  <c r="F148" i="1"/>
  <c r="F147" i="1"/>
  <c r="F245" i="1"/>
  <c r="F230" i="1"/>
  <c r="F244" i="1"/>
  <c r="F243" i="1"/>
  <c r="F242" i="1"/>
  <c r="F240" i="1"/>
  <c r="F239" i="1"/>
  <c r="F237" i="1"/>
  <c r="F236" i="1"/>
  <c r="F234" i="1"/>
  <c r="F233" i="1"/>
  <c r="F229" i="1"/>
  <c r="F228" i="1"/>
  <c r="F226" i="1"/>
  <c r="F225" i="1"/>
  <c r="F223" i="1"/>
  <c r="F222" i="1"/>
  <c r="F220" i="1"/>
  <c r="F219" i="1"/>
  <c r="F216" i="1"/>
  <c r="F215" i="1"/>
  <c r="F214" i="1"/>
  <c r="F212" i="1"/>
  <c r="F211" i="1"/>
  <c r="F209" i="1"/>
  <c r="F208" i="1"/>
  <c r="F206" i="1"/>
  <c r="F205" i="1"/>
  <c r="F203" i="1"/>
  <c r="F202" i="1"/>
  <c r="F199" i="1"/>
  <c r="F198" i="1"/>
  <c r="F197" i="1"/>
  <c r="F195" i="1"/>
  <c r="F194" i="1"/>
  <c r="F192" i="1"/>
  <c r="F191" i="1"/>
  <c r="F188" i="1"/>
  <c r="F180" i="1"/>
  <c r="F187" i="1"/>
  <c r="F186" i="1"/>
  <c r="F184" i="1"/>
  <c r="F183" i="1"/>
  <c r="F179" i="1"/>
  <c r="F178" i="1"/>
  <c r="F175" i="1"/>
  <c r="F174" i="1"/>
  <c r="F173" i="1"/>
  <c r="F171" i="1"/>
  <c r="F170" i="1"/>
  <c r="F168" i="1"/>
  <c r="F167" i="1"/>
  <c r="F165" i="1"/>
  <c r="F164" i="1"/>
  <c r="F162" i="1"/>
  <c r="F161" i="1"/>
  <c r="F159" i="1"/>
  <c r="F158" i="1"/>
  <c r="F156" i="1"/>
  <c r="F155" i="1"/>
  <c r="F153" i="1"/>
  <c r="F152" i="1"/>
  <c r="F149" i="1"/>
  <c r="F145" i="1"/>
  <c r="F144" i="1"/>
  <c r="F142" i="1"/>
  <c r="F141" i="1"/>
  <c r="F139" i="1"/>
  <c r="F138" i="1"/>
  <c r="F136" i="1"/>
  <c r="F135" i="1"/>
  <c r="F133" i="1" l="1"/>
  <c r="F132" i="1"/>
  <c r="F129" i="1"/>
  <c r="F128" i="1"/>
  <c r="F127" i="1"/>
  <c r="F125" i="1"/>
  <c r="F124" i="1"/>
  <c r="F122" i="1"/>
  <c r="F121" i="1"/>
  <c r="F119" i="1"/>
  <c r="F118" i="1"/>
  <c r="E116" i="1"/>
  <c r="D116" i="1"/>
  <c r="F115" i="1"/>
  <c r="F114" i="1"/>
  <c r="F112" i="1"/>
  <c r="F111" i="1"/>
  <c r="F116" i="1" l="1"/>
  <c r="F108" i="1"/>
  <c r="F107" i="1"/>
  <c r="F106" i="1"/>
  <c r="F104" i="1"/>
  <c r="F103" i="1"/>
  <c r="F101" i="1"/>
  <c r="F100" i="1"/>
  <c r="F97" i="1"/>
  <c r="F96" i="1"/>
  <c r="F95" i="1"/>
  <c r="F93" i="1"/>
  <c r="F92" i="1"/>
  <c r="F90" i="1"/>
  <c r="F89" i="1"/>
  <c r="F86" i="1"/>
  <c r="F85" i="1"/>
  <c r="F84" i="1"/>
  <c r="F81" i="1"/>
  <c r="F80" i="1"/>
  <c r="F79" i="1"/>
  <c r="F77" i="1"/>
  <c r="F76" i="1"/>
  <c r="F73" i="1"/>
  <c r="F72" i="1"/>
  <c r="F71" i="1"/>
  <c r="F68" i="1"/>
  <c r="F64" i="1"/>
  <c r="F63" i="1"/>
  <c r="F61" i="1"/>
  <c r="F60" i="1"/>
  <c r="F58" i="1"/>
  <c r="F57" i="1"/>
  <c r="F55" i="1"/>
  <c r="F54" i="1"/>
  <c r="F49" i="1"/>
  <c r="F48" i="1"/>
  <c r="F45" i="1"/>
  <c r="F44" i="1"/>
  <c r="F43" i="1"/>
  <c r="F41" i="1"/>
  <c r="F40" i="1"/>
  <c r="E33" i="1"/>
  <c r="D33" i="1"/>
  <c r="F37" i="1"/>
  <c r="F36" i="1"/>
  <c r="F35" i="1"/>
  <c r="F32" i="1"/>
  <c r="F31" i="1"/>
  <c r="F29" i="1"/>
  <c r="F28" i="1"/>
  <c r="F26" i="1"/>
  <c r="F25" i="1"/>
  <c r="F33" i="1" l="1"/>
  <c r="F22" i="1" l="1"/>
  <c r="F21" i="1"/>
  <c r="F20" i="1"/>
  <c r="F18" i="1"/>
  <c r="F17" i="1"/>
  <c r="F15" i="1"/>
  <c r="F14" i="1"/>
</calcChain>
</file>

<file path=xl/sharedStrings.xml><?xml version="1.0" encoding="utf-8"?>
<sst xmlns="http://schemas.openxmlformats.org/spreadsheetml/2006/main" count="314" uniqueCount="169">
  <si>
    <t>ИНФОРМАЦИЯ</t>
  </si>
  <si>
    <t xml:space="preserve"> о бюджетных ассигнованиях на 2026 год на реализацию </t>
  </si>
  <si>
    <t xml:space="preserve">муниципальных программ муниципального </t>
  </si>
  <si>
    <t xml:space="preserve">образования Тбилисского района в разрезе главных </t>
  </si>
  <si>
    <t xml:space="preserve">распорядителей средств бюджета муниципального </t>
  </si>
  <si>
    <t>образования Тбилисского района</t>
  </si>
  <si>
    <t>(тыс. рублей)</t>
  </si>
  <si>
    <t>Сводная бюджетная роспись с учетом внесенных изменений</t>
  </si>
  <si>
    <t>Исполнено</t>
  </si>
  <si>
    <t>Исполнено, %</t>
  </si>
  <si>
    <t>01 – Муниципальная программа муниципального образования Тбилисский район "Развитие образования"</t>
  </si>
  <si>
    <t>Комплекс процессных мероприятий "Функционирование системы образования Тбилисского района"</t>
  </si>
  <si>
    <t>Итого по программной статье</t>
  </si>
  <si>
    <t>013Ю6</t>
  </si>
  <si>
    <t>Итого по программе</t>
  </si>
  <si>
    <t xml:space="preserve">Программа (программная статья) </t>
  </si>
  <si>
    <t>Реализация мероприятий регионального проекта "Педагоги и наставники (Краснодарский край)"</t>
  </si>
  <si>
    <t>Комплекс процессных мероприятий "Обеспечение реализации муниципальной программы и прочие мероприятия в области образования"</t>
  </si>
  <si>
    <t>02 – Муниципальная программа муниципального образования Тбилисский район "Муниципальная политика и развитие гражданского общества"</t>
  </si>
  <si>
    <t>01302</t>
  </si>
  <si>
    <t>01301</t>
  </si>
  <si>
    <t>Комплекс процессных мероприятий "Гармонизация межнациональных отношений и развитие национальных культур в муниципальном образовании Тбилисский район"</t>
  </si>
  <si>
    <t>02301</t>
  </si>
  <si>
    <t>02302</t>
  </si>
  <si>
    <t>02303</t>
  </si>
  <si>
    <t>Комплекс процессных мероприятий  "Государственные и профессиональные праздники, юбилейные и памятные даты, отмечаемые в муниципальном образовании Тбилисский район"</t>
  </si>
  <si>
    <t>Комплекс процессных мероприятий "Информатизация в муниципальном образовании Тбилисский район"</t>
  </si>
  <si>
    <t>03 – Муниципальная программа муниципального образования Тбилисский район "Дети Тбилисского района"</t>
  </si>
  <si>
    <t>Комплекс процессных мероприятий "Мероприятия по организации отдыха и оздоровления детей Тбилисского района в летний период"</t>
  </si>
  <si>
    <t>03301</t>
  </si>
  <si>
    <t>03302</t>
  </si>
  <si>
    <t xml:space="preserve">Комплекс процессных мероприятий 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</si>
  <si>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>04 – Муниципальная программа муниципального образования Тбилисский район "Социально-экономическое и территориальное развитие"</t>
  </si>
  <si>
    <t>Комплекс процессных мероприятий 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</si>
  <si>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04301</t>
  </si>
  <si>
    <t>04304</t>
  </si>
  <si>
    <t>Комплекс процессных мероприятий «Детское дошкольное учреждение на 80 мест по адресу: Краснодарский край, Тбилисский район, ст-ца Ловлинская, ул. Гагарина, 1«Г»</t>
  </si>
  <si>
    <t>04305</t>
  </si>
  <si>
    <t>04307</t>
  </si>
  <si>
    <t>04308</t>
  </si>
  <si>
    <t>Комплекс процессных мероприятий «Малобюджетный спортивный зал в шаговой доступности по адресу: Краснодарский край, Тбилисский район, село Ванновское, улица Гагарина 4А»</t>
  </si>
  <si>
    <t>Комплекс процессных мероприятий «Многофункциональная спортивно-игровая площадка, расположенная по адресу: Краснодарский край, Тбилисский район, ст-ца Тбилисская, ул. Красная 224 «Г»</t>
  </si>
  <si>
    <t>Комплекс процессных мероприятий «Фельдшерско-акушерский пункт в х. Северокубанский, Ванновского сельского поселения, Тбилисского района Краснодарского края»</t>
  </si>
  <si>
    <t>Комплекс процессных мероприятий «Предоставление молодым семьям, участникам программы, социальных выплат на приобретение (строительство) жилья»</t>
  </si>
  <si>
    <t>05 – Муниципальная программа муниципального образования Тбилисский район "Обеспечение жильем молодых семей"</t>
  </si>
  <si>
    <t>05301</t>
  </si>
  <si>
    <t>06 – 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</si>
  <si>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Комплекс процессных мероприятий «Повышение предпринимательской культуры, популяризация предпринимательства и вовлечение экономически активного населения в предпринимательскую деятельность»</t>
  </si>
  <si>
    <t>06301</t>
  </si>
  <si>
    <t>06302</t>
  </si>
  <si>
    <t>Комплекс процессных мероприятий 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</si>
  <si>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07301</t>
  </si>
  <si>
    <t>07 – Муниципальная программа муниципального образования Тбилисский район "Формирование и продвижение экономического и инвестиционно- привлекательного образа Тбилисского района за его пределами"</t>
  </si>
  <si>
    <t>Комплекс процессных мероприятий "Подготовка и проведение мероприятий в сфере экономического и инвестиционного развития района"</t>
  </si>
  <si>
    <t>08301</t>
  </si>
  <si>
    <t>08 – Муниципальная программа муниципального образования Тбилисский район "Молодежь Тбилисского района"</t>
  </si>
  <si>
    <t>Комплекс процессных мероприятий "Организация и проведение акций, семинаров, фестивалей, конкурсов и других мероприятий"</t>
  </si>
  <si>
    <t>08302</t>
  </si>
  <si>
    <t>08303</t>
  </si>
  <si>
    <t>Комплекс процессных мероприятий "Мероприятия, направленные на формирование здорового образа жизни молодежи"</t>
  </si>
  <si>
    <t>Комплекс процессных мероприятий 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</si>
  <si>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09301</t>
  </si>
  <si>
    <t>09 – Муниципальная программа муниципального образования Тбилисский район "Развитие физической культуры и спорта"</t>
  </si>
  <si>
    <t>Комплекс процессных мероприятий "Обеспечение деятельности муниципальных учреждений отраслей "Физическая культура и спорт", "Образование"</t>
  </si>
  <si>
    <t>09302</t>
  </si>
  <si>
    <t>Комплекс процессных мероприятий 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</si>
  <si>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09303</t>
  </si>
  <si>
    <t>Комплекс процессных мероприятий "Отдельные мероприятия по реализации муниципальной программы"</t>
  </si>
  <si>
    <t>Администрация  муниципального  образования Тбилисский муниципальный район Краснодарского края</t>
  </si>
  <si>
    <t>Управление образованием администрации муниципального образования Тбилисский район</t>
  </si>
  <si>
    <t>Главный распорядитель средств бюджета муниципального образования Тбилисский район</t>
  </si>
  <si>
    <t>Отдел молодежи администрации муниципального  образования  Тбилисский район</t>
  </si>
  <si>
    <t>Отдел ФК и спорта администрации муниципального  образования  Тбилисский район</t>
  </si>
  <si>
    <t>10 –Муниципальная программа муниципального образования Тбилисский район "Обеспечение безопасности населения"</t>
  </si>
  <si>
    <t>10301</t>
  </si>
  <si>
    <t>Комплекс процессных мероприятий "Предупреждение и ликвидация чрезвычайных ситуаций, стихийных бедствий и их последствий в муниципальном образовании Тбилисский район"</t>
  </si>
  <si>
    <t>10302</t>
  </si>
  <si>
    <t>Отделкультуры администрации муниципального  образования  Тбилисский район</t>
  </si>
  <si>
    <t>Комплекс процессных мероприятий "Укрепление правопорядка, профилактика правонарушений, усиление борьбы с преступностью в муниципальном образовании Тбилисский район"</t>
  </si>
  <si>
    <t>10303</t>
  </si>
  <si>
    <t xml:space="preserve">Комплекс процессных мероприятий "Создание системы комплексного обеспечения безопасности жизнедеятельности муниципального образования Тбилисский район"   </t>
  </si>
  <si>
    <t>10304</t>
  </si>
  <si>
    <t>Комплекс процессных мероприятий "Обеспечение пожарной безопасности в муниципальном образовании Тбилисский район"</t>
  </si>
  <si>
    <t>10306</t>
  </si>
  <si>
    <t>Комплекс процессных мероприятий "Профилактика терроризма и экстремизма в муниципальном образовании Тбилисский район"</t>
  </si>
  <si>
    <t>10307</t>
  </si>
  <si>
    <t>Комплекс процессных мероприятий "Проведение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район"</t>
  </si>
  <si>
    <t>11301</t>
  </si>
  <si>
    <t>11 – Муниципальная программа муниципального образования Тбилисский район "Развитие культуры Тбилисского района"</t>
  </si>
  <si>
    <t>Комплекс процессных мероприятий "Руководство и управление в сфере культуры и искусства"</t>
  </si>
  <si>
    <t>Отдел культуры администрации муниципального  образования  Тбилисский район</t>
  </si>
  <si>
    <t>11302</t>
  </si>
  <si>
    <t>Комплекс процессных мероприятий "Реализация дополнительных предпрофессиональных общеобразовательных программ в области искусств"</t>
  </si>
  <si>
    <t>11303</t>
  </si>
  <si>
    <t>Комплекс процессных мероприятий "Организация библиотечного обслуживания населения муниципального образования Тбилисский район"</t>
  </si>
  <si>
    <t>11304</t>
  </si>
  <si>
    <t>Комплекс процессных мероприятий "Методическое обслуживание учреждений  культуры"</t>
  </si>
  <si>
    <t>11305</t>
  </si>
  <si>
    <t>Комплекс процессных мероприятий "Создание условий для организации досуга и культуры"</t>
  </si>
  <si>
    <t>13 – Муниципальная программа муниципального образования Тбилисский район "Энергосбережение и повышение энергетической эффективности"</t>
  </si>
  <si>
    <t>Комплекс процессных мероприятий "Модернизация и техническое перевооружение котельных, работающих на неэффективных видах топлива"</t>
  </si>
  <si>
    <t>Комплекс процессных мероприятий «Субсидии в целях возмещения   недополученных доходов  и (или) финансового обеспечения (возмещения) затрат в связи с производством (реализацией) товаров, выполнением работ, оказанием услуг»</t>
  </si>
  <si>
    <t>Комплекс процессных мероприятий "Газификация хут.Екатеринославского Марьинского сельского поселения Тбилисского района"</t>
  </si>
  <si>
    <t>Комплекс процессных мероприятий «Оплата технического обслуживания  сетей газораспределения»</t>
  </si>
  <si>
    <t>Комплекс процессных мероприятий «Осуществление части переданных полномочий сельских поселений в сфере теплоснабжения населения»</t>
  </si>
  <si>
    <t>Комплекс процессных мероприятий "Газификация  хут. Среднего Алексее-Тенгинского сельского поселения Тбилисского района"</t>
  </si>
  <si>
    <t>Комплекс процессных мероприятий "Газификация  хут. Верхнего Алексее-Тенгинского сельского поселения Тбилисского района"</t>
  </si>
  <si>
    <t>Комплекс процессных мероприятий "Организация теплоснабжения в муниципальном образовании Тбилисский район"</t>
  </si>
  <si>
    <t>15 –Муниципальная программа муниципального образования Тбилисский район  "Развитие пассажирского транспорта в Тбилисском районе"</t>
  </si>
  <si>
    <t>13301</t>
  </si>
  <si>
    <t>13302</t>
  </si>
  <si>
    <t>13303</t>
  </si>
  <si>
    <t>13304</t>
  </si>
  <si>
    <t>13305</t>
  </si>
  <si>
    <t>13306</t>
  </si>
  <si>
    <t>13308</t>
  </si>
  <si>
    <t>13307</t>
  </si>
  <si>
    <t>Комплекс процессных мероприятий «Осуществление пассажирских перевозок по регулируемым тарифам по муниципальным городским и пригородным маршрутам регулярных перевозок»</t>
  </si>
  <si>
    <t>15303</t>
  </si>
  <si>
    <t>17 –Муниципальная программа муниципального образования Тбилисский район "Социальная поддержка граждан"</t>
  </si>
  <si>
    <t>17301</t>
  </si>
  <si>
    <t>Комплекс процессных мероприятий "Обеспечение жилыми помещениями детей-сирот и детей, оставшихся без попечения родителей и лиц из их числа."</t>
  </si>
  <si>
    <t>17302</t>
  </si>
  <si>
    <t xml:space="preserve">Комплекс процессных мероприятий "Социальная поддержка детей - сирот и детей, оставшихся без попечения родителей" </t>
  </si>
  <si>
    <t>18301</t>
  </si>
  <si>
    <t>18 – 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</si>
  <si>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>Комплекс процессных мероприятий "Информационное обслуживание деятельности органов местного самоуправления в печатном периодическом издании"</t>
  </si>
  <si>
    <t>18302</t>
  </si>
  <si>
    <t>Комплекс процессных мероприятий "Информационное обслуживание деятельности органов местного самоуправления на телевидении"</t>
  </si>
  <si>
    <t>18304</t>
  </si>
  <si>
    <t>Комплекс процессных мероприятий "Информационное обслуживание деятельности органов местного самоуправления на радио"</t>
  </si>
  <si>
    <t>19302</t>
  </si>
  <si>
    <t>19 – 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продукции, сырья и продовольствия"</t>
  </si>
  <si>
    <t>Комплекс процессных мероприятий 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</si>
  <si>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19303</t>
  </si>
  <si>
    <t>Комплекс процессных мероприятий "Организация и проведение районных мероприятий в области агропромышленного комплекса"</t>
  </si>
  <si>
    <t>19304</t>
  </si>
  <si>
    <t>Комплекс процессных мероприятий «Выплаты субсидий крестьянским (фермерским) хозяйствам и индивидуальным предпринимателям, ведущим деятельность в области сельскохозяйственного производства»</t>
  </si>
  <si>
    <t>19305</t>
  </si>
  <si>
    <t>Комплекс процессных мероприятий «Выплаты субсидий личным подсобным хозяйствам в области сельскохозяйственного производства»</t>
  </si>
  <si>
    <t>19306</t>
  </si>
  <si>
    <t>Комплекс процессных мероприятий «Выплаты субсидий гражданам, ведущих личные подсобные хозяйства и применяющих специальный налоговый режим «Налог на профессиональный доход» по направлению государственной поддержки «Мой огород – мой бизнес»</t>
  </si>
  <si>
    <t>21301</t>
  </si>
  <si>
    <t xml:space="preserve">21 – Муниципальная программа муниципального образования Тбилисский район "Управление муниципальным имуществом" </t>
  </si>
  <si>
    <t>Комплекс процессных мероприятий "Проведение технической инвентаризации объектов недвижимости, в том числе бесхозяйного имущества, изготовление технических и кадастровых паспортов и другие расходы по управлению муниципальной собственностью"</t>
  </si>
  <si>
    <t>Отдел по управлению муниципальным имуществом администрации муниципального образования Тбилисский район</t>
  </si>
  <si>
    <t>21302</t>
  </si>
  <si>
    <t>Комплекс процессных мероприятий "Проведение рыночной оценки объектов муниципальной собственности"</t>
  </si>
  <si>
    <t>21303</t>
  </si>
  <si>
    <t>Комплекс процессных мероприятий "Разработка, внедрение и сопровождение информационной системы учета муниципального имущества"</t>
  </si>
  <si>
    <t>21304</t>
  </si>
  <si>
    <t>Комплекс процессных мероприятий "Обеспечение деятельности отдела по управлению муниципальным имуществом администрации муниципального образования Тбилисский район"</t>
  </si>
  <si>
    <t>22 – 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</si>
  <si>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22301</t>
  </si>
  <si>
    <t>Комплекс процессных мероприятий "Организация и развитие систем водоснабжения и водоотведения муниципального образования Тбилисский район"</t>
  </si>
  <si>
    <t>22302</t>
  </si>
  <si>
    <t>22303</t>
  </si>
  <si>
    <t>Комплекс процессных мероприятий «Обращение с твердыми коммунальными отходами на территории муниципального образования Тбилисский район»</t>
  </si>
  <si>
    <t>223И3</t>
  </si>
  <si>
    <t>Региональный проект "Модернизация коммунальной инфраструктуры (Краснодарский край)"</t>
  </si>
  <si>
    <t>Всего по программам</t>
  </si>
  <si>
    <t>113Я5</t>
  </si>
  <si>
    <t>Реализация мероприятий регионального проекта "Семейные ценности и инфраструктура культуры"</t>
  </si>
  <si>
    <t>02304</t>
  </si>
  <si>
    <t>по состоянию на 01 мая 2026 г.</t>
  </si>
  <si>
    <t>04302</t>
  </si>
  <si>
    <t>Комплекс процессных мероприятий «Утверждение генеральных планов, правил землепользования и застройки»</t>
  </si>
  <si>
    <t>04312</t>
  </si>
  <si>
    <t>Комплекс процессных мероприятий «Развитие инициативного бюджетирования в муниципальном образовании Тбилисский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</si>
</sst>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abSelected="1" topLeftCell="A235" workbookViewId="0">
      <selection activeCell="C233" sqref="C233"/>
    </sheetView>
  </sheetViews>
  <sheetFormatPr defaultRowHeight="15" x14ac:dyDescent="0.25"/>
  <cols>
    <col min="1" max="1" width="3.140625" customWidth="1"/>
    <col min="2" max="2" width="13.85546875" customWidth="1"/>
    <col min="3" max="3" width="36.7109375" customWidth="1"/>
    <col min="4" max="4" width="15.7109375" customWidth="1"/>
    <col min="5" max="5" width="13.5703125" customWidth="1"/>
    <col min="6" max="6" width="14.140625" customWidth="1"/>
  </cols>
  <sheetData>
    <row r="1" spans="1:6" ht="15" customHeight="1" x14ac:dyDescent="0.25">
      <c r="B1" s="34" t="s">
        <v>0</v>
      </c>
      <c r="C1" s="35"/>
      <c r="D1" s="35"/>
      <c r="E1" s="35"/>
      <c r="F1" s="35"/>
    </row>
    <row r="2" spans="1:6" ht="18.75" x14ac:dyDescent="0.25">
      <c r="B2" s="34" t="s">
        <v>1</v>
      </c>
      <c r="C2" s="35"/>
      <c r="D2" s="35"/>
      <c r="E2" s="35"/>
      <c r="F2" s="35"/>
    </row>
    <row r="3" spans="1:6" ht="18.75" x14ac:dyDescent="0.25">
      <c r="B3" s="34" t="s">
        <v>2</v>
      </c>
      <c r="C3" s="35"/>
      <c r="D3" s="35"/>
      <c r="E3" s="35"/>
      <c r="F3" s="35"/>
    </row>
    <row r="4" spans="1:6" ht="18.75" x14ac:dyDescent="0.25">
      <c r="B4" s="34" t="s">
        <v>3</v>
      </c>
      <c r="C4" s="35"/>
      <c r="D4" s="35"/>
      <c r="E4" s="35"/>
      <c r="F4" s="35"/>
    </row>
    <row r="5" spans="1:6" ht="18.75" x14ac:dyDescent="0.25">
      <c r="B5" s="34" t="s">
        <v>4</v>
      </c>
      <c r="C5" s="35"/>
      <c r="D5" s="35"/>
      <c r="E5" s="35"/>
      <c r="F5" s="35"/>
    </row>
    <row r="6" spans="1:6" ht="18.75" x14ac:dyDescent="0.25">
      <c r="B6" s="34" t="s">
        <v>5</v>
      </c>
      <c r="C6" s="35"/>
      <c r="D6" s="35"/>
      <c r="E6" s="35"/>
      <c r="F6" s="35"/>
    </row>
    <row r="7" spans="1:6" ht="18.75" x14ac:dyDescent="0.25">
      <c r="B7" s="34" t="s">
        <v>164</v>
      </c>
      <c r="C7" s="35"/>
      <c r="D7" s="35"/>
      <c r="E7" s="35"/>
      <c r="F7" s="35"/>
    </row>
    <row r="8" spans="1:6" ht="18.75" x14ac:dyDescent="0.25">
      <c r="B8" s="1"/>
      <c r="C8" s="1"/>
      <c r="D8" s="2"/>
      <c r="E8" s="1"/>
      <c r="F8" s="2" t="s">
        <v>6</v>
      </c>
    </row>
    <row r="9" spans="1:6" ht="83.25" customHeight="1" x14ac:dyDescent="0.25">
      <c r="B9" s="32" t="s">
        <v>15</v>
      </c>
      <c r="C9" s="32" t="s">
        <v>70</v>
      </c>
      <c r="D9" s="32" t="s">
        <v>7</v>
      </c>
      <c r="E9" s="37" t="s">
        <v>8</v>
      </c>
      <c r="F9" s="37" t="s">
        <v>9</v>
      </c>
    </row>
    <row r="10" spans="1:6" ht="5.25" customHeight="1" x14ac:dyDescent="0.25">
      <c r="B10" s="33"/>
      <c r="C10" s="36"/>
      <c r="D10" s="36"/>
      <c r="E10" s="38"/>
      <c r="F10" s="38"/>
    </row>
    <row r="11" spans="1:6" x14ac:dyDescent="0.25">
      <c r="B11" s="3">
        <v>1</v>
      </c>
      <c r="C11" s="4">
        <v>2</v>
      </c>
      <c r="D11" s="4">
        <v>3</v>
      </c>
      <c r="E11" s="5">
        <v>4</v>
      </c>
      <c r="F11" s="6">
        <v>5</v>
      </c>
    </row>
    <row r="12" spans="1:6" ht="21.75" customHeight="1" x14ac:dyDescent="0.25">
      <c r="B12" s="26" t="s">
        <v>10</v>
      </c>
      <c r="C12" s="31"/>
      <c r="D12" s="31"/>
      <c r="E12" s="31"/>
      <c r="F12" s="27"/>
    </row>
    <row r="13" spans="1:6" ht="18" customHeight="1" x14ac:dyDescent="0.25">
      <c r="A13" s="9"/>
      <c r="B13" s="23" t="s">
        <v>11</v>
      </c>
      <c r="C13" s="24"/>
      <c r="D13" s="24"/>
      <c r="E13" s="24"/>
      <c r="F13" s="25"/>
    </row>
    <row r="14" spans="1:6" ht="28.5" customHeight="1" x14ac:dyDescent="0.25">
      <c r="A14" s="9"/>
      <c r="B14" s="16" t="s">
        <v>20</v>
      </c>
      <c r="C14" s="7" t="s">
        <v>69</v>
      </c>
      <c r="D14" s="11">
        <v>1177327.8</v>
      </c>
      <c r="E14" s="10">
        <v>357542.1</v>
      </c>
      <c r="F14" s="8">
        <f>SUM(E14/D14*100)</f>
        <v>30.368950771399433</v>
      </c>
    </row>
    <row r="15" spans="1:6" ht="15.75" customHeight="1" x14ac:dyDescent="0.25">
      <c r="A15" s="9"/>
      <c r="B15" s="26" t="s">
        <v>12</v>
      </c>
      <c r="C15" s="27"/>
      <c r="D15" s="11">
        <f>SUM(D14)</f>
        <v>1177327.8</v>
      </c>
      <c r="E15" s="10">
        <f>SUM(E14)</f>
        <v>357542.1</v>
      </c>
      <c r="F15" s="8">
        <f>SUM(E15/D15*100)</f>
        <v>30.368950771399433</v>
      </c>
    </row>
    <row r="16" spans="1:6" ht="31.5" customHeight="1" x14ac:dyDescent="0.25">
      <c r="A16" s="9"/>
      <c r="B16" s="28" t="s">
        <v>17</v>
      </c>
      <c r="C16" s="29"/>
      <c r="D16" s="29"/>
      <c r="E16" s="29"/>
      <c r="F16" s="30"/>
    </row>
    <row r="17" spans="1:6" ht="28.5" customHeight="1" x14ac:dyDescent="0.25">
      <c r="A17" s="9"/>
      <c r="B17" s="16" t="s">
        <v>19</v>
      </c>
      <c r="C17" s="7" t="s">
        <v>69</v>
      </c>
      <c r="D17" s="14">
        <v>105683.5</v>
      </c>
      <c r="E17" s="14">
        <v>36608.9</v>
      </c>
      <c r="F17" s="8">
        <f>SUM(E17/D17*100)</f>
        <v>34.640128307635536</v>
      </c>
    </row>
    <row r="18" spans="1:6" ht="20.25" customHeight="1" x14ac:dyDescent="0.25">
      <c r="A18" s="9"/>
      <c r="B18" s="26" t="s">
        <v>12</v>
      </c>
      <c r="C18" s="27"/>
      <c r="D18" s="21">
        <f>SUM(D17)</f>
        <v>105683.5</v>
      </c>
      <c r="E18" s="22">
        <f>SUM(E17)</f>
        <v>36608.9</v>
      </c>
      <c r="F18" s="8">
        <f>SUM(E18/D18*100)</f>
        <v>34.640128307635536</v>
      </c>
    </row>
    <row r="19" spans="1:6" ht="26.25" customHeight="1" x14ac:dyDescent="0.25">
      <c r="A19" s="9"/>
      <c r="B19" s="26" t="s">
        <v>16</v>
      </c>
      <c r="C19" s="31"/>
      <c r="D19" s="31"/>
      <c r="E19" s="31"/>
      <c r="F19" s="27"/>
    </row>
    <row r="20" spans="1:6" ht="27" customHeight="1" x14ac:dyDescent="0.25">
      <c r="A20" s="9"/>
      <c r="B20" s="15" t="s">
        <v>13</v>
      </c>
      <c r="C20" s="7" t="s">
        <v>69</v>
      </c>
      <c r="D20" s="12">
        <v>39592.400000000001</v>
      </c>
      <c r="E20" s="13">
        <v>14129.3</v>
      </c>
      <c r="F20" s="8">
        <f>SUM(E20/D20*100)</f>
        <v>35.686899505965783</v>
      </c>
    </row>
    <row r="21" spans="1:6" ht="18.75" customHeight="1" x14ac:dyDescent="0.25">
      <c r="A21" s="9"/>
      <c r="B21" s="28" t="s">
        <v>12</v>
      </c>
      <c r="C21" s="30"/>
      <c r="D21" s="11">
        <f>SUM(D20)</f>
        <v>39592.400000000001</v>
      </c>
      <c r="E21" s="10">
        <f>SUM(E20)</f>
        <v>14129.3</v>
      </c>
      <c r="F21" s="8">
        <f>SUM(E21/D21*100)</f>
        <v>35.686899505965783</v>
      </c>
    </row>
    <row r="22" spans="1:6" ht="19.5" customHeight="1" x14ac:dyDescent="0.25">
      <c r="A22" s="9"/>
      <c r="B22" s="28" t="s">
        <v>14</v>
      </c>
      <c r="C22" s="30"/>
      <c r="D22" s="12">
        <f>SUM(D15+D18+D21)</f>
        <v>1322603.7</v>
      </c>
      <c r="E22" s="12">
        <f>SUM(E15+E18+E21)</f>
        <v>408280.3</v>
      </c>
      <c r="F22" s="8">
        <f>SUM(E22/D22*100)</f>
        <v>30.869435795469197</v>
      </c>
    </row>
    <row r="23" spans="1:6" ht="29.25" customHeight="1" x14ac:dyDescent="0.25">
      <c r="B23" s="26" t="s">
        <v>18</v>
      </c>
      <c r="C23" s="31"/>
      <c r="D23" s="31"/>
      <c r="E23" s="31"/>
      <c r="F23" s="27"/>
    </row>
    <row r="24" spans="1:6" x14ac:dyDescent="0.25">
      <c r="B24" s="23" t="s">
        <v>21</v>
      </c>
      <c r="C24" s="24"/>
      <c r="D24" s="24"/>
      <c r="E24" s="24"/>
      <c r="F24" s="25"/>
    </row>
    <row r="25" spans="1:6" ht="60" x14ac:dyDescent="0.25">
      <c r="B25" s="16" t="s">
        <v>22</v>
      </c>
      <c r="C25" s="7" t="s">
        <v>68</v>
      </c>
      <c r="D25" s="18">
        <v>100</v>
      </c>
      <c r="E25" s="10">
        <v>0</v>
      </c>
      <c r="F25" s="8">
        <f>SUM(E25/D25*100)</f>
        <v>0</v>
      </c>
    </row>
    <row r="26" spans="1:6" x14ac:dyDescent="0.25">
      <c r="B26" s="26" t="s">
        <v>12</v>
      </c>
      <c r="C26" s="27"/>
      <c r="D26" s="21">
        <f>SUM(D25)</f>
        <v>100</v>
      </c>
      <c r="E26" s="10">
        <f>SUM(E25)</f>
        <v>0</v>
      </c>
      <c r="F26" s="8">
        <f>SUM(E26/D26*100)</f>
        <v>0</v>
      </c>
    </row>
    <row r="27" spans="1:6" x14ac:dyDescent="0.25">
      <c r="B27" s="28" t="s">
        <v>25</v>
      </c>
      <c r="C27" s="29"/>
      <c r="D27" s="29"/>
      <c r="E27" s="29"/>
      <c r="F27" s="30"/>
    </row>
    <row r="28" spans="1:6" ht="60" x14ac:dyDescent="0.25">
      <c r="B28" s="16" t="s">
        <v>23</v>
      </c>
      <c r="C28" s="7" t="s">
        <v>68</v>
      </c>
      <c r="D28" s="14">
        <v>3444</v>
      </c>
      <c r="E28" s="14">
        <v>1424.9</v>
      </c>
      <c r="F28" s="8">
        <f>SUM(E28/D28*100)</f>
        <v>41.373403019744487</v>
      </c>
    </row>
    <row r="29" spans="1:6" x14ac:dyDescent="0.25">
      <c r="B29" s="26" t="s">
        <v>12</v>
      </c>
      <c r="C29" s="27"/>
      <c r="D29" s="21">
        <f>SUM(D28)</f>
        <v>3444</v>
      </c>
      <c r="E29" s="22">
        <f>SUM(E28)</f>
        <v>1424.9</v>
      </c>
      <c r="F29" s="8">
        <f>SUM(E29/D29*100)</f>
        <v>41.373403019744487</v>
      </c>
    </row>
    <row r="30" spans="1:6" x14ac:dyDescent="0.25">
      <c r="B30" s="26" t="s">
        <v>26</v>
      </c>
      <c r="C30" s="31"/>
      <c r="D30" s="31"/>
      <c r="E30" s="31"/>
      <c r="F30" s="27"/>
    </row>
    <row r="31" spans="1:6" ht="60" x14ac:dyDescent="0.25">
      <c r="B31" s="17" t="s">
        <v>24</v>
      </c>
      <c r="C31" s="7" t="s">
        <v>68</v>
      </c>
      <c r="D31" s="12">
        <v>3809</v>
      </c>
      <c r="E31" s="13">
        <v>1229.0999999999999</v>
      </c>
      <c r="F31" s="8">
        <f>SUM(E31/D31*100)</f>
        <v>32.268311892885272</v>
      </c>
    </row>
    <row r="32" spans="1:6" ht="45" x14ac:dyDescent="0.25">
      <c r="B32" s="17" t="s">
        <v>24</v>
      </c>
      <c r="C32" s="7" t="s">
        <v>72</v>
      </c>
      <c r="D32" s="12">
        <v>21</v>
      </c>
      <c r="E32" s="13">
        <v>0</v>
      </c>
      <c r="F32" s="8">
        <f>SUM(E32/D32*100)</f>
        <v>0</v>
      </c>
    </row>
    <row r="33" spans="2:6" ht="15" customHeight="1" x14ac:dyDescent="0.25">
      <c r="B33" s="26" t="s">
        <v>12</v>
      </c>
      <c r="C33" s="27"/>
      <c r="D33" s="12">
        <f>SUM(D31:D32)</f>
        <v>3830</v>
      </c>
      <c r="E33" s="13">
        <f>SUM(E31:E32)</f>
        <v>1229.0999999999999</v>
      </c>
      <c r="F33" s="8">
        <f>SUM(E33/D33*100)</f>
        <v>32.091383812010442</v>
      </c>
    </row>
    <row r="34" spans="2:6" x14ac:dyDescent="0.25">
      <c r="B34" s="28" t="s">
        <v>25</v>
      </c>
      <c r="C34" s="29"/>
      <c r="D34" s="29"/>
      <c r="E34" s="29"/>
      <c r="F34" s="30"/>
    </row>
    <row r="35" spans="2:6" ht="60" x14ac:dyDescent="0.25">
      <c r="B35" s="16" t="s">
        <v>163</v>
      </c>
      <c r="C35" s="7" t="s">
        <v>68</v>
      </c>
      <c r="D35" s="14">
        <v>1652</v>
      </c>
      <c r="E35" s="14">
        <v>1652</v>
      </c>
      <c r="F35" s="8">
        <f>SUM(E35/D35*100)</f>
        <v>100</v>
      </c>
    </row>
    <row r="36" spans="2:6" x14ac:dyDescent="0.25">
      <c r="B36" s="26" t="s">
        <v>12</v>
      </c>
      <c r="C36" s="27"/>
      <c r="D36" s="14">
        <v>1652</v>
      </c>
      <c r="E36" s="14">
        <v>1652</v>
      </c>
      <c r="F36" s="8">
        <f>SUM(E36/D36*100)</f>
        <v>100</v>
      </c>
    </row>
    <row r="37" spans="2:6" x14ac:dyDescent="0.25">
      <c r="B37" s="28" t="s">
        <v>14</v>
      </c>
      <c r="C37" s="30"/>
      <c r="D37" s="12">
        <f>SUM(D26+D29+D33+D36)</f>
        <v>9026</v>
      </c>
      <c r="E37" s="12">
        <f>SUM(E26+E29+E33+E36)</f>
        <v>4306</v>
      </c>
      <c r="F37" s="8">
        <f>SUM(E37/D37*100)</f>
        <v>47.706625304675384</v>
      </c>
    </row>
    <row r="38" spans="2:6" ht="33.75" customHeight="1" x14ac:dyDescent="0.25">
      <c r="B38" s="26" t="s">
        <v>27</v>
      </c>
      <c r="C38" s="31"/>
      <c r="D38" s="31"/>
      <c r="E38" s="31"/>
      <c r="F38" s="27"/>
    </row>
    <row r="39" spans="2:6" ht="29.25" customHeight="1" x14ac:dyDescent="0.25">
      <c r="B39" s="23" t="s">
        <v>28</v>
      </c>
      <c r="C39" s="24"/>
      <c r="D39" s="24"/>
      <c r="E39" s="24"/>
      <c r="F39" s="25"/>
    </row>
    <row r="40" spans="2:6" ht="42" customHeight="1" x14ac:dyDescent="0.25">
      <c r="B40" s="16" t="s">
        <v>29</v>
      </c>
      <c r="C40" s="7" t="s">
        <v>69</v>
      </c>
      <c r="D40" s="11">
        <v>3112.3</v>
      </c>
      <c r="E40" s="10">
        <v>0</v>
      </c>
      <c r="F40" s="8">
        <f>SUM(E40/D40*100)</f>
        <v>0</v>
      </c>
    </row>
    <row r="41" spans="2:6" x14ac:dyDescent="0.25">
      <c r="B41" s="26" t="s">
        <v>12</v>
      </c>
      <c r="C41" s="27"/>
      <c r="D41" s="11">
        <v>3112.3</v>
      </c>
      <c r="E41" s="10">
        <v>0</v>
      </c>
      <c r="F41" s="8">
        <f>SUM(E41/D41*100)</f>
        <v>0</v>
      </c>
    </row>
    <row r="42" spans="2:6" ht="48" customHeight="1" x14ac:dyDescent="0.25">
      <c r="B42" s="28" t="s">
        <v>31</v>
      </c>
      <c r="C42" s="29"/>
      <c r="D42" s="29"/>
      <c r="E42" s="29"/>
      <c r="F42" s="30"/>
    </row>
    <row r="43" spans="2:6" ht="49.5" customHeight="1" x14ac:dyDescent="0.25">
      <c r="B43" s="16" t="s">
        <v>30</v>
      </c>
      <c r="C43" s="7" t="s">
        <v>69</v>
      </c>
      <c r="D43" s="14">
        <v>1200</v>
      </c>
      <c r="E43" s="14">
        <v>0</v>
      </c>
      <c r="F43" s="8">
        <f>SUM(E43/D43*100)</f>
        <v>0</v>
      </c>
    </row>
    <row r="44" spans="2:6" x14ac:dyDescent="0.25">
      <c r="B44" s="26" t="s">
        <v>12</v>
      </c>
      <c r="C44" s="27"/>
      <c r="D44" s="14">
        <v>1200</v>
      </c>
      <c r="E44" s="14">
        <v>0</v>
      </c>
      <c r="F44" s="8">
        <f>SUM(E44/D44*100)</f>
        <v>0</v>
      </c>
    </row>
    <row r="45" spans="2:6" x14ac:dyDescent="0.25">
      <c r="B45" s="28" t="s">
        <v>14</v>
      </c>
      <c r="C45" s="30"/>
      <c r="D45" s="12">
        <v>4312.3</v>
      </c>
      <c r="E45" s="12">
        <v>0</v>
      </c>
      <c r="F45" s="8">
        <f>SUM(E45/D45*100)</f>
        <v>0</v>
      </c>
    </row>
    <row r="46" spans="2:6" ht="31.5" customHeight="1" x14ac:dyDescent="0.25">
      <c r="B46" s="26" t="s">
        <v>32</v>
      </c>
      <c r="C46" s="31"/>
      <c r="D46" s="31"/>
      <c r="E46" s="31"/>
      <c r="F46" s="27"/>
    </row>
    <row r="47" spans="2:6" ht="51" customHeight="1" x14ac:dyDescent="0.25">
      <c r="B47" s="23" t="s">
        <v>33</v>
      </c>
      <c r="C47" s="24"/>
      <c r="D47" s="24"/>
      <c r="E47" s="24"/>
      <c r="F47" s="25"/>
    </row>
    <row r="48" spans="2:6" ht="60" x14ac:dyDescent="0.25">
      <c r="B48" s="20" t="s">
        <v>34</v>
      </c>
      <c r="C48" s="7" t="s">
        <v>68</v>
      </c>
      <c r="D48" s="11">
        <v>2889.4</v>
      </c>
      <c r="E48" s="10">
        <v>137.4</v>
      </c>
      <c r="F48" s="8">
        <f>SUM(E48/D48*100)</f>
        <v>4.7553125216307883</v>
      </c>
    </row>
    <row r="49" spans="2:6" x14ac:dyDescent="0.25">
      <c r="B49" s="26" t="s">
        <v>12</v>
      </c>
      <c r="C49" s="27"/>
      <c r="D49" s="11">
        <v>2889.4</v>
      </c>
      <c r="E49" s="10">
        <v>137.4</v>
      </c>
      <c r="F49" s="8">
        <f>SUM(E49/D49*100)</f>
        <v>4.7553125216307883</v>
      </c>
    </row>
    <row r="50" spans="2:6" ht="29.25" customHeight="1" x14ac:dyDescent="0.25">
      <c r="B50" s="26" t="s">
        <v>166</v>
      </c>
      <c r="C50" s="31"/>
      <c r="D50" s="31"/>
      <c r="E50" s="31"/>
      <c r="F50" s="27"/>
    </row>
    <row r="51" spans="2:6" ht="60" x14ac:dyDescent="0.25">
      <c r="B51" s="16" t="s">
        <v>165</v>
      </c>
      <c r="C51" s="7" t="s">
        <v>68</v>
      </c>
      <c r="D51" s="14">
        <v>1500</v>
      </c>
      <c r="E51" s="14">
        <v>0</v>
      </c>
      <c r="F51" s="8">
        <f>SUM(E51/D51*100)</f>
        <v>0</v>
      </c>
    </row>
    <row r="52" spans="2:6" ht="15" customHeight="1" x14ac:dyDescent="0.25">
      <c r="B52" s="26" t="s">
        <v>12</v>
      </c>
      <c r="C52" s="27"/>
      <c r="D52" s="14">
        <v>1500</v>
      </c>
      <c r="E52" s="14">
        <v>0</v>
      </c>
      <c r="F52" s="8">
        <f>SUM(E52/D52*100)</f>
        <v>0</v>
      </c>
    </row>
    <row r="53" spans="2:6" ht="29.25" customHeight="1" x14ac:dyDescent="0.25">
      <c r="B53" s="26" t="s">
        <v>36</v>
      </c>
      <c r="C53" s="31"/>
      <c r="D53" s="31"/>
      <c r="E53" s="31"/>
      <c r="F53" s="27"/>
    </row>
    <row r="54" spans="2:6" ht="60" x14ac:dyDescent="0.25">
      <c r="B54" s="16" t="s">
        <v>35</v>
      </c>
      <c r="C54" s="7" t="s">
        <v>68</v>
      </c>
      <c r="D54" s="14">
        <v>342.4</v>
      </c>
      <c r="E54" s="14">
        <v>128.9</v>
      </c>
      <c r="F54" s="8">
        <f>SUM(E54/D54*100)</f>
        <v>37.646028037383182</v>
      </c>
    </row>
    <row r="55" spans="2:6" ht="15" customHeight="1" x14ac:dyDescent="0.25">
      <c r="B55" s="26" t="s">
        <v>12</v>
      </c>
      <c r="C55" s="27"/>
      <c r="D55" s="14">
        <f>SUM(D54)</f>
        <v>342.4</v>
      </c>
      <c r="E55" s="14">
        <f>SUM(E54)</f>
        <v>128.9</v>
      </c>
      <c r="F55" s="8">
        <f>SUM(E55/D55*100)</f>
        <v>37.646028037383182</v>
      </c>
    </row>
    <row r="56" spans="2:6" ht="30" customHeight="1" x14ac:dyDescent="0.25">
      <c r="B56" s="23" t="s">
        <v>40</v>
      </c>
      <c r="C56" s="24"/>
      <c r="D56" s="24"/>
      <c r="E56" s="24"/>
      <c r="F56" s="25"/>
    </row>
    <row r="57" spans="2:6" ht="60" x14ac:dyDescent="0.25">
      <c r="B57" s="20" t="s">
        <v>37</v>
      </c>
      <c r="C57" s="7" t="s">
        <v>68</v>
      </c>
      <c r="D57" s="11">
        <v>0</v>
      </c>
      <c r="E57" s="10">
        <v>0</v>
      </c>
      <c r="F57" s="8" t="e">
        <f>SUM(E57/D57*100)</f>
        <v>#DIV/0!</v>
      </c>
    </row>
    <row r="58" spans="2:6" x14ac:dyDescent="0.25">
      <c r="B58" s="26" t="s">
        <v>12</v>
      </c>
      <c r="C58" s="27"/>
      <c r="D58" s="11">
        <v>0</v>
      </c>
      <c r="E58" s="10">
        <v>0</v>
      </c>
      <c r="F58" s="8" t="e">
        <f>SUM(E58/D58*100)</f>
        <v>#DIV/0!</v>
      </c>
    </row>
    <row r="59" spans="2:6" ht="42" customHeight="1" x14ac:dyDescent="0.25">
      <c r="B59" s="28" t="s">
        <v>41</v>
      </c>
      <c r="C59" s="29"/>
      <c r="D59" s="29"/>
      <c r="E59" s="29"/>
      <c r="F59" s="30"/>
    </row>
    <row r="60" spans="2:6" ht="60" x14ac:dyDescent="0.25">
      <c r="B60" s="16" t="s">
        <v>38</v>
      </c>
      <c r="C60" s="7" t="s">
        <v>68</v>
      </c>
      <c r="D60" s="14">
        <v>78.5</v>
      </c>
      <c r="E60" s="14">
        <v>78.5</v>
      </c>
      <c r="F60" s="8">
        <f>SUM(E60/D60*100)</f>
        <v>100</v>
      </c>
    </row>
    <row r="61" spans="2:6" x14ac:dyDescent="0.25">
      <c r="B61" s="26" t="s">
        <v>12</v>
      </c>
      <c r="C61" s="27"/>
      <c r="D61" s="14">
        <f>SUM(D60)</f>
        <v>78.5</v>
      </c>
      <c r="E61" s="14">
        <f>SUM(E60)</f>
        <v>78.5</v>
      </c>
      <c r="F61" s="8">
        <f>SUM(E61/D61*100)</f>
        <v>100</v>
      </c>
    </row>
    <row r="62" spans="2:6" ht="33.75" customHeight="1" x14ac:dyDescent="0.25">
      <c r="B62" s="28" t="s">
        <v>42</v>
      </c>
      <c r="C62" s="29"/>
      <c r="D62" s="29"/>
      <c r="E62" s="29"/>
      <c r="F62" s="30"/>
    </row>
    <row r="63" spans="2:6" ht="60" x14ac:dyDescent="0.25">
      <c r="B63" s="16" t="s">
        <v>39</v>
      </c>
      <c r="C63" s="7" t="s">
        <v>68</v>
      </c>
      <c r="D63" s="14">
        <v>144.4</v>
      </c>
      <c r="E63" s="14">
        <v>111.7</v>
      </c>
      <c r="F63" s="8">
        <f>SUM(E63/D63*100)</f>
        <v>77.35457063711911</v>
      </c>
    </row>
    <row r="64" spans="2:6" x14ac:dyDescent="0.25">
      <c r="B64" s="26" t="s">
        <v>12</v>
      </c>
      <c r="C64" s="27"/>
      <c r="D64" s="14">
        <f>SUM(D63)</f>
        <v>144.4</v>
      </c>
      <c r="E64" s="14">
        <f>SUM(E63)</f>
        <v>111.7</v>
      </c>
      <c r="F64" s="8">
        <f>SUM(E64/D64*100)</f>
        <v>77.35457063711911</v>
      </c>
    </row>
    <row r="65" spans="2:6" ht="36.75" customHeight="1" x14ac:dyDescent="0.25">
      <c r="B65" s="28" t="s">
        <v>168</v>
      </c>
      <c r="C65" s="29"/>
      <c r="D65" s="29"/>
      <c r="E65" s="29"/>
      <c r="F65" s="30"/>
    </row>
    <row r="66" spans="2:6" ht="60" x14ac:dyDescent="0.25">
      <c r="B66" s="16" t="s">
        <v>167</v>
      </c>
      <c r="C66" s="7" t="s">
        <v>68</v>
      </c>
      <c r="D66" s="14">
        <v>7666.7</v>
      </c>
      <c r="E66" s="14">
        <v>0</v>
      </c>
      <c r="F66" s="8">
        <f>SUM(E66/D66*100)</f>
        <v>0</v>
      </c>
    </row>
    <row r="67" spans="2:6" x14ac:dyDescent="0.25">
      <c r="B67" s="26" t="s">
        <v>12</v>
      </c>
      <c r="C67" s="27"/>
      <c r="D67" s="14">
        <f>SUM(D66)</f>
        <v>7666.7</v>
      </c>
      <c r="E67" s="14">
        <f>SUM(E66)</f>
        <v>0</v>
      </c>
      <c r="F67" s="8">
        <f>SUM(E67/D67*100)</f>
        <v>0</v>
      </c>
    </row>
    <row r="68" spans="2:6" x14ac:dyDescent="0.25">
      <c r="B68" s="28" t="s">
        <v>14</v>
      </c>
      <c r="C68" s="30"/>
      <c r="D68" s="12">
        <v>12621.4</v>
      </c>
      <c r="E68" s="12">
        <v>456.4</v>
      </c>
      <c r="F68" s="8">
        <f>SUM(E68/D68*100)</f>
        <v>3.6160806249702886</v>
      </c>
    </row>
    <row r="69" spans="2:6" ht="27.75" customHeight="1" x14ac:dyDescent="0.25">
      <c r="B69" s="26" t="s">
        <v>44</v>
      </c>
      <c r="C69" s="31"/>
      <c r="D69" s="31"/>
      <c r="E69" s="31"/>
      <c r="F69" s="27"/>
    </row>
    <row r="70" spans="2:6" ht="31.5" customHeight="1" x14ac:dyDescent="0.25">
      <c r="B70" s="23" t="s">
        <v>43</v>
      </c>
      <c r="C70" s="24"/>
      <c r="D70" s="24"/>
      <c r="E70" s="24"/>
      <c r="F70" s="25"/>
    </row>
    <row r="71" spans="2:6" ht="60" x14ac:dyDescent="0.25">
      <c r="B71" s="20" t="s">
        <v>45</v>
      </c>
      <c r="C71" s="7" t="s">
        <v>68</v>
      </c>
      <c r="D71" s="11">
        <v>3324.1</v>
      </c>
      <c r="E71" s="10">
        <v>3324</v>
      </c>
      <c r="F71" s="8">
        <f>SUM(E71/D71*100)</f>
        <v>99.996991666917367</v>
      </c>
    </row>
    <row r="72" spans="2:6" x14ac:dyDescent="0.25">
      <c r="B72" s="26" t="s">
        <v>12</v>
      </c>
      <c r="C72" s="27"/>
      <c r="D72" s="14">
        <f>SUM(D71)</f>
        <v>3324.1</v>
      </c>
      <c r="E72" s="14">
        <f>SUM(E71)</f>
        <v>3324</v>
      </c>
      <c r="F72" s="8">
        <f>SUM(E72/D72*100)</f>
        <v>99.996991666917367</v>
      </c>
    </row>
    <row r="73" spans="2:6" x14ac:dyDescent="0.25">
      <c r="B73" s="28" t="s">
        <v>14</v>
      </c>
      <c r="C73" s="30"/>
      <c r="D73" s="11">
        <v>3324.1</v>
      </c>
      <c r="E73" s="10">
        <v>3324</v>
      </c>
      <c r="F73" s="8">
        <f>SUM(E73/D73*100)</f>
        <v>99.996991666917367</v>
      </c>
    </row>
    <row r="74" spans="2:6" ht="35.25" customHeight="1" x14ac:dyDescent="0.25">
      <c r="B74" s="26" t="s">
        <v>46</v>
      </c>
      <c r="C74" s="31"/>
      <c r="D74" s="31"/>
      <c r="E74" s="31"/>
      <c r="F74" s="27"/>
    </row>
    <row r="75" spans="2:6" ht="47.25" customHeight="1" x14ac:dyDescent="0.25">
      <c r="B75" s="23" t="s">
        <v>47</v>
      </c>
      <c r="C75" s="24"/>
      <c r="D75" s="24"/>
      <c r="E75" s="24"/>
      <c r="F75" s="25"/>
    </row>
    <row r="76" spans="2:6" ht="60" x14ac:dyDescent="0.25">
      <c r="B76" s="20" t="s">
        <v>48</v>
      </c>
      <c r="C76" s="7" t="s">
        <v>68</v>
      </c>
      <c r="D76" s="18">
        <v>40</v>
      </c>
      <c r="E76" s="10">
        <v>0</v>
      </c>
      <c r="F76" s="8">
        <f>SUM(E76/D76*100)</f>
        <v>0</v>
      </c>
    </row>
    <row r="77" spans="2:6" x14ac:dyDescent="0.25">
      <c r="B77" s="26" t="s">
        <v>12</v>
      </c>
      <c r="C77" s="27"/>
      <c r="D77" s="14">
        <f>SUM(D76)</f>
        <v>40</v>
      </c>
      <c r="E77" s="14">
        <f>SUM(E76)</f>
        <v>0</v>
      </c>
      <c r="F77" s="8">
        <f>SUM(E77/D77*100)</f>
        <v>0</v>
      </c>
    </row>
    <row r="78" spans="2:6" ht="51" customHeight="1" x14ac:dyDescent="0.25">
      <c r="B78" s="23" t="s">
        <v>50</v>
      </c>
      <c r="C78" s="24"/>
      <c r="D78" s="24"/>
      <c r="E78" s="24"/>
      <c r="F78" s="25"/>
    </row>
    <row r="79" spans="2:6" ht="60" x14ac:dyDescent="0.25">
      <c r="B79" s="20" t="s">
        <v>49</v>
      </c>
      <c r="C79" s="7" t="s">
        <v>68</v>
      </c>
      <c r="D79" s="11">
        <v>3268.2</v>
      </c>
      <c r="E79" s="10">
        <v>965.4</v>
      </c>
      <c r="F79" s="8">
        <f>SUM(E79/D79*100)</f>
        <v>29.539195887644574</v>
      </c>
    </row>
    <row r="80" spans="2:6" x14ac:dyDescent="0.25">
      <c r="B80" s="26" t="s">
        <v>12</v>
      </c>
      <c r="C80" s="27"/>
      <c r="D80" s="14">
        <f>SUM(D79)</f>
        <v>3268.2</v>
      </c>
      <c r="E80" s="14">
        <f>SUM(E79)</f>
        <v>965.4</v>
      </c>
      <c r="F80" s="8">
        <f>SUM(E80/D80*100)</f>
        <v>29.539195887644574</v>
      </c>
    </row>
    <row r="81" spans="2:6" x14ac:dyDescent="0.25">
      <c r="B81" s="28" t="s">
        <v>14</v>
      </c>
      <c r="C81" s="30"/>
      <c r="D81" s="11">
        <v>3308.2</v>
      </c>
      <c r="E81" s="10">
        <v>965.4</v>
      </c>
      <c r="F81" s="8">
        <f>SUM(E81/D81*100)</f>
        <v>29.182032525240313</v>
      </c>
    </row>
    <row r="82" spans="2:6" ht="47.25" customHeight="1" x14ac:dyDescent="0.25">
      <c r="B82" s="26" t="s">
        <v>52</v>
      </c>
      <c r="C82" s="31"/>
      <c r="D82" s="31"/>
      <c r="E82" s="31"/>
      <c r="F82" s="27"/>
    </row>
    <row r="83" spans="2:6" x14ac:dyDescent="0.25">
      <c r="B83" s="23" t="s">
        <v>53</v>
      </c>
      <c r="C83" s="24"/>
      <c r="D83" s="24"/>
      <c r="E83" s="24"/>
      <c r="F83" s="25"/>
    </row>
    <row r="84" spans="2:6" ht="60" x14ac:dyDescent="0.25">
      <c r="B84" s="20" t="s">
        <v>51</v>
      </c>
      <c r="C84" s="7" t="s">
        <v>68</v>
      </c>
      <c r="D84" s="18">
        <v>105</v>
      </c>
      <c r="E84" s="10">
        <v>0</v>
      </c>
      <c r="F84" s="8">
        <f>SUM(E84/D84*100)</f>
        <v>0</v>
      </c>
    </row>
    <row r="85" spans="2:6" x14ac:dyDescent="0.25">
      <c r="B85" s="26" t="s">
        <v>12</v>
      </c>
      <c r="C85" s="27"/>
      <c r="D85" s="14">
        <f>SUM(D84)</f>
        <v>105</v>
      </c>
      <c r="E85" s="14">
        <f>SUM(E84)</f>
        <v>0</v>
      </c>
      <c r="F85" s="8">
        <f>SUM(E85/D85*100)</f>
        <v>0</v>
      </c>
    </row>
    <row r="86" spans="2:6" x14ac:dyDescent="0.25">
      <c r="B86" s="28" t="s">
        <v>14</v>
      </c>
      <c r="C86" s="30"/>
      <c r="D86" s="18">
        <v>105</v>
      </c>
      <c r="E86" s="10">
        <v>0</v>
      </c>
      <c r="F86" s="8">
        <f>SUM(E86/D86*100)</f>
        <v>0</v>
      </c>
    </row>
    <row r="87" spans="2:6" ht="30" customHeight="1" x14ac:dyDescent="0.25">
      <c r="B87" s="26" t="s">
        <v>55</v>
      </c>
      <c r="C87" s="31"/>
      <c r="D87" s="31"/>
      <c r="E87" s="31"/>
      <c r="F87" s="27"/>
    </row>
    <row r="88" spans="2:6" ht="30.75" customHeight="1" x14ac:dyDescent="0.25">
      <c r="B88" s="23" t="s">
        <v>56</v>
      </c>
      <c r="C88" s="24"/>
      <c r="D88" s="24"/>
      <c r="E88" s="24"/>
      <c r="F88" s="25"/>
    </row>
    <row r="89" spans="2:6" ht="45" x14ac:dyDescent="0.25">
      <c r="B89" s="20" t="s">
        <v>54</v>
      </c>
      <c r="C89" s="7" t="s">
        <v>71</v>
      </c>
      <c r="D89" s="18">
        <v>1497.7</v>
      </c>
      <c r="E89" s="10">
        <v>314.3</v>
      </c>
      <c r="F89" s="8">
        <f>SUM(E89/D89*100)</f>
        <v>20.985511117046137</v>
      </c>
    </row>
    <row r="90" spans="2:6" x14ac:dyDescent="0.25">
      <c r="B90" s="26" t="s">
        <v>12</v>
      </c>
      <c r="C90" s="27"/>
      <c r="D90" s="18">
        <v>1497.7</v>
      </c>
      <c r="E90" s="10">
        <v>314.3</v>
      </c>
      <c r="F90" s="8">
        <f>SUM(E90/D90*100)</f>
        <v>20.985511117046137</v>
      </c>
    </row>
    <row r="91" spans="2:6" ht="31.5" customHeight="1" x14ac:dyDescent="0.25">
      <c r="B91" s="23" t="s">
        <v>59</v>
      </c>
      <c r="C91" s="24"/>
      <c r="D91" s="24"/>
      <c r="E91" s="24"/>
      <c r="F91" s="25"/>
    </row>
    <row r="92" spans="2:6" ht="45" x14ac:dyDescent="0.25">
      <c r="B92" s="20" t="s">
        <v>57</v>
      </c>
      <c r="C92" s="7" t="s">
        <v>71</v>
      </c>
      <c r="D92" s="18">
        <v>542</v>
      </c>
      <c r="E92" s="10">
        <v>0</v>
      </c>
      <c r="F92" s="8">
        <f>SUM(E92/D92*100)</f>
        <v>0</v>
      </c>
    </row>
    <row r="93" spans="2:6" x14ac:dyDescent="0.25">
      <c r="B93" s="26" t="s">
        <v>12</v>
      </c>
      <c r="C93" s="27"/>
      <c r="D93" s="14">
        <f>SUM(D92)</f>
        <v>542</v>
      </c>
      <c r="E93" s="14">
        <f>SUM(E92)</f>
        <v>0</v>
      </c>
      <c r="F93" s="8">
        <f>SUM(E93/D93*100)</f>
        <v>0</v>
      </c>
    </row>
    <row r="94" spans="2:6" ht="47.25" customHeight="1" x14ac:dyDescent="0.25">
      <c r="B94" s="23" t="s">
        <v>60</v>
      </c>
      <c r="C94" s="24"/>
      <c r="D94" s="24"/>
      <c r="E94" s="24"/>
      <c r="F94" s="25"/>
    </row>
    <row r="95" spans="2:6" ht="45" x14ac:dyDescent="0.25">
      <c r="B95" s="20" t="s">
        <v>58</v>
      </c>
      <c r="C95" s="7" t="s">
        <v>71</v>
      </c>
      <c r="D95" s="18">
        <v>11017.2</v>
      </c>
      <c r="E95" s="10">
        <v>2654.8</v>
      </c>
      <c r="F95" s="8">
        <f>SUM(E95/D95*100)</f>
        <v>24.09686671749628</v>
      </c>
    </row>
    <row r="96" spans="2:6" x14ac:dyDescent="0.25">
      <c r="B96" s="26" t="s">
        <v>12</v>
      </c>
      <c r="C96" s="27"/>
      <c r="D96" s="14">
        <f>SUM(D95)</f>
        <v>11017.2</v>
      </c>
      <c r="E96" s="14">
        <v>2654.8</v>
      </c>
      <c r="F96" s="8">
        <f>SUM(E96/D96*100)</f>
        <v>24.09686671749628</v>
      </c>
    </row>
    <row r="97" spans="2:6" x14ac:dyDescent="0.25">
      <c r="B97" s="28" t="s">
        <v>14</v>
      </c>
      <c r="C97" s="30"/>
      <c r="D97" s="18">
        <v>13056.9</v>
      </c>
      <c r="E97" s="10">
        <v>2999.1</v>
      </c>
      <c r="F97" s="8">
        <f>SUM(E97/D97*100)</f>
        <v>22.969464421110679</v>
      </c>
    </row>
    <row r="98" spans="2:6" ht="30" customHeight="1" x14ac:dyDescent="0.25">
      <c r="B98" s="26" t="s">
        <v>62</v>
      </c>
      <c r="C98" s="31"/>
      <c r="D98" s="31"/>
      <c r="E98" s="31"/>
      <c r="F98" s="27"/>
    </row>
    <row r="99" spans="2:6" ht="31.5" customHeight="1" x14ac:dyDescent="0.25">
      <c r="B99" s="23" t="s">
        <v>63</v>
      </c>
      <c r="C99" s="24"/>
      <c r="D99" s="24"/>
      <c r="E99" s="24"/>
      <c r="F99" s="25"/>
    </row>
    <row r="100" spans="2:6" ht="45" x14ac:dyDescent="0.25">
      <c r="B100" s="20" t="s">
        <v>61</v>
      </c>
      <c r="C100" s="7" t="s">
        <v>72</v>
      </c>
      <c r="D100" s="18">
        <v>56554.1</v>
      </c>
      <c r="E100" s="10">
        <v>15520.8</v>
      </c>
      <c r="F100" s="8">
        <f>SUM(E100/D100*100)</f>
        <v>27.444164083594291</v>
      </c>
    </row>
    <row r="101" spans="2:6" x14ac:dyDescent="0.25">
      <c r="B101" s="26" t="s">
        <v>12</v>
      </c>
      <c r="C101" s="27"/>
      <c r="D101" s="14">
        <f>SUM(D100)</f>
        <v>56554.1</v>
      </c>
      <c r="E101" s="14">
        <f>SUM(E100)</f>
        <v>15520.8</v>
      </c>
      <c r="F101" s="8">
        <f>SUM(E101/D101*100)</f>
        <v>27.444164083594291</v>
      </c>
    </row>
    <row r="102" spans="2:6" x14ac:dyDescent="0.25">
      <c r="B102" s="23" t="s">
        <v>65</v>
      </c>
      <c r="C102" s="24"/>
      <c r="D102" s="24"/>
      <c r="E102" s="24"/>
      <c r="F102" s="25"/>
    </row>
    <row r="103" spans="2:6" ht="45" x14ac:dyDescent="0.25">
      <c r="B103" s="20" t="s">
        <v>64</v>
      </c>
      <c r="C103" s="7" t="s">
        <v>72</v>
      </c>
      <c r="D103" s="18">
        <v>1502.3</v>
      </c>
      <c r="E103" s="19">
        <v>10.9</v>
      </c>
      <c r="F103" s="8">
        <f>SUM(E103/D103*100)</f>
        <v>0.72555415030286896</v>
      </c>
    </row>
    <row r="104" spans="2:6" x14ac:dyDescent="0.25">
      <c r="B104" s="26" t="s">
        <v>12</v>
      </c>
      <c r="C104" s="27"/>
      <c r="D104" s="14">
        <f>SUM(D103)</f>
        <v>1502.3</v>
      </c>
      <c r="E104" s="14">
        <f>SUM(E103)</f>
        <v>10.9</v>
      </c>
      <c r="F104" s="8">
        <f>SUM(E104/D104*100)</f>
        <v>0.72555415030286896</v>
      </c>
    </row>
    <row r="105" spans="2:6" x14ac:dyDescent="0.25">
      <c r="B105" s="23" t="s">
        <v>67</v>
      </c>
      <c r="C105" s="24"/>
      <c r="D105" s="24"/>
      <c r="E105" s="24"/>
      <c r="F105" s="25"/>
    </row>
    <row r="106" spans="2:6" ht="45" x14ac:dyDescent="0.25">
      <c r="B106" s="20" t="s">
        <v>66</v>
      </c>
      <c r="C106" s="7" t="s">
        <v>72</v>
      </c>
      <c r="D106" s="18">
        <v>2484.3000000000002</v>
      </c>
      <c r="E106" s="19">
        <v>593.9</v>
      </c>
      <c r="F106" s="8">
        <f>SUM(E106/D106*100)</f>
        <v>23.906130499537088</v>
      </c>
    </row>
    <row r="107" spans="2:6" x14ac:dyDescent="0.25">
      <c r="B107" s="26" t="s">
        <v>12</v>
      </c>
      <c r="C107" s="27"/>
      <c r="D107" s="14">
        <f>SUM(D106)</f>
        <v>2484.3000000000002</v>
      </c>
      <c r="E107" s="14">
        <f>SUM(E106)</f>
        <v>593.9</v>
      </c>
      <c r="F107" s="8">
        <f>SUM(E107/D107*100)</f>
        <v>23.906130499537088</v>
      </c>
    </row>
    <row r="108" spans="2:6" x14ac:dyDescent="0.25">
      <c r="B108" s="28" t="s">
        <v>14</v>
      </c>
      <c r="C108" s="30"/>
      <c r="D108" s="18">
        <v>60540.7</v>
      </c>
      <c r="E108" s="10">
        <v>16125.7</v>
      </c>
      <c r="F108" s="8">
        <f>SUM(E108/D108*100)</f>
        <v>26.636130735191372</v>
      </c>
    </row>
    <row r="109" spans="2:6" x14ac:dyDescent="0.25">
      <c r="B109" s="26" t="s">
        <v>73</v>
      </c>
      <c r="C109" s="31"/>
      <c r="D109" s="31"/>
      <c r="E109" s="31"/>
      <c r="F109" s="27"/>
    </row>
    <row r="110" spans="2:6" ht="33" customHeight="1" x14ac:dyDescent="0.25">
      <c r="B110" s="23" t="s">
        <v>75</v>
      </c>
      <c r="C110" s="24"/>
      <c r="D110" s="24"/>
      <c r="E110" s="24"/>
      <c r="F110" s="25"/>
    </row>
    <row r="111" spans="2:6" ht="66" customHeight="1" x14ac:dyDescent="0.25">
      <c r="B111" s="20" t="s">
        <v>74</v>
      </c>
      <c r="C111" s="7" t="s">
        <v>68</v>
      </c>
      <c r="D111" s="18">
        <v>32394.9</v>
      </c>
      <c r="E111" s="10">
        <v>8900.5</v>
      </c>
      <c r="F111" s="8">
        <f>SUM(E111/D111*100)</f>
        <v>27.475003781459428</v>
      </c>
    </row>
    <row r="112" spans="2:6" x14ac:dyDescent="0.25">
      <c r="B112" s="26" t="s">
        <v>12</v>
      </c>
      <c r="C112" s="27"/>
      <c r="D112" s="14">
        <f>SUM(D111)</f>
        <v>32394.9</v>
      </c>
      <c r="E112" s="14">
        <f>SUM(E111)</f>
        <v>8900.5</v>
      </c>
      <c r="F112" s="8">
        <f>SUM(E112/D112*100)</f>
        <v>27.475003781459428</v>
      </c>
    </row>
    <row r="113" spans="2:6" ht="35.25" customHeight="1" x14ac:dyDescent="0.25">
      <c r="B113" s="23" t="s">
        <v>78</v>
      </c>
      <c r="C113" s="24"/>
      <c r="D113" s="24"/>
      <c r="E113" s="24"/>
      <c r="F113" s="25"/>
    </row>
    <row r="114" spans="2:6" ht="60" x14ac:dyDescent="0.25">
      <c r="B114" s="20" t="s">
        <v>76</v>
      </c>
      <c r="C114" s="7" t="s">
        <v>68</v>
      </c>
      <c r="D114" s="18">
        <v>117.7</v>
      </c>
      <c r="E114" s="10">
        <v>0</v>
      </c>
      <c r="F114" s="8">
        <f>SUM(E114/D114*100)</f>
        <v>0</v>
      </c>
    </row>
    <row r="115" spans="2:6" ht="45" x14ac:dyDescent="0.25">
      <c r="B115" s="20" t="s">
        <v>76</v>
      </c>
      <c r="C115" s="7" t="s">
        <v>77</v>
      </c>
      <c r="D115" s="18">
        <v>60.5</v>
      </c>
      <c r="E115" s="10">
        <v>0</v>
      </c>
      <c r="F115" s="8">
        <f>SUM(E115/D115*100)</f>
        <v>0</v>
      </c>
    </row>
    <row r="116" spans="2:6" x14ac:dyDescent="0.25">
      <c r="B116" s="26" t="s">
        <v>12</v>
      </c>
      <c r="C116" s="27"/>
      <c r="D116" s="18">
        <f>SUM(D114:D115)</f>
        <v>178.2</v>
      </c>
      <c r="E116" s="18">
        <f>SUM(E114:E115)</f>
        <v>0</v>
      </c>
      <c r="F116" s="8">
        <f>SUM(E116/D116*100)</f>
        <v>0</v>
      </c>
    </row>
    <row r="117" spans="2:6" ht="33" customHeight="1" x14ac:dyDescent="0.25">
      <c r="B117" s="23" t="s">
        <v>80</v>
      </c>
      <c r="C117" s="24"/>
      <c r="D117" s="24"/>
      <c r="E117" s="24"/>
      <c r="F117" s="25"/>
    </row>
    <row r="118" spans="2:6" ht="60" x14ac:dyDescent="0.25">
      <c r="B118" s="20" t="s">
        <v>79</v>
      </c>
      <c r="C118" s="7" t="s">
        <v>68</v>
      </c>
      <c r="D118" s="18">
        <v>140</v>
      </c>
      <c r="E118" s="10">
        <v>36.799999999999997</v>
      </c>
      <c r="F118" s="8">
        <f>SUM(E118/D118*100)</f>
        <v>26.285714285714285</v>
      </c>
    </row>
    <row r="119" spans="2:6" x14ac:dyDescent="0.25">
      <c r="B119" s="26" t="s">
        <v>12</v>
      </c>
      <c r="C119" s="27"/>
      <c r="D119" s="18">
        <v>140</v>
      </c>
      <c r="E119" s="10">
        <v>36.799999999999997</v>
      </c>
      <c r="F119" s="8">
        <f>SUM(E119/D119*100)</f>
        <v>26.285714285714285</v>
      </c>
    </row>
    <row r="120" spans="2:6" ht="30.75" customHeight="1" x14ac:dyDescent="0.25">
      <c r="B120" s="23" t="s">
        <v>82</v>
      </c>
      <c r="C120" s="24"/>
      <c r="D120" s="24"/>
      <c r="E120" s="24"/>
      <c r="F120" s="25"/>
    </row>
    <row r="121" spans="2:6" ht="60" x14ac:dyDescent="0.25">
      <c r="B121" s="20" t="s">
        <v>81</v>
      </c>
      <c r="C121" s="7" t="s">
        <v>68</v>
      </c>
      <c r="D121" s="18">
        <v>39</v>
      </c>
      <c r="E121" s="10">
        <v>0</v>
      </c>
      <c r="F121" s="8">
        <f>SUM(E121/D121*100)</f>
        <v>0</v>
      </c>
    </row>
    <row r="122" spans="2:6" x14ac:dyDescent="0.25">
      <c r="B122" s="26" t="s">
        <v>12</v>
      </c>
      <c r="C122" s="27"/>
      <c r="D122" s="18">
        <v>39</v>
      </c>
      <c r="E122" s="10">
        <v>0</v>
      </c>
      <c r="F122" s="8">
        <f>SUM(E122/D122*100)</f>
        <v>0</v>
      </c>
    </row>
    <row r="123" spans="2:6" ht="31.5" customHeight="1" x14ac:dyDescent="0.25">
      <c r="B123" s="28" t="s">
        <v>84</v>
      </c>
      <c r="C123" s="29"/>
      <c r="D123" s="29"/>
      <c r="E123" s="29"/>
      <c r="F123" s="30"/>
    </row>
    <row r="124" spans="2:6" ht="45" x14ac:dyDescent="0.25">
      <c r="B124" s="16" t="s">
        <v>83</v>
      </c>
      <c r="C124" s="7" t="s">
        <v>69</v>
      </c>
      <c r="D124" s="14">
        <v>54600.4</v>
      </c>
      <c r="E124" s="14">
        <v>12866.8</v>
      </c>
      <c r="F124" s="8">
        <f>SUM(E124/D124*100)</f>
        <v>23.565395125310435</v>
      </c>
    </row>
    <row r="125" spans="2:6" x14ac:dyDescent="0.25">
      <c r="B125" s="26" t="s">
        <v>12</v>
      </c>
      <c r="C125" s="27"/>
      <c r="D125" s="14">
        <v>54600.4</v>
      </c>
      <c r="E125" s="14">
        <v>12866.8</v>
      </c>
      <c r="F125" s="8">
        <f>SUM(E125/D125*100)</f>
        <v>23.565395125310435</v>
      </c>
    </row>
    <row r="126" spans="2:6" ht="30.75" customHeight="1" x14ac:dyDescent="0.25">
      <c r="B126" s="28" t="s">
        <v>86</v>
      </c>
      <c r="C126" s="29"/>
      <c r="D126" s="29"/>
      <c r="E126" s="29"/>
      <c r="F126" s="30"/>
    </row>
    <row r="127" spans="2:6" ht="50.25" customHeight="1" x14ac:dyDescent="0.25">
      <c r="B127" s="16" t="s">
        <v>85</v>
      </c>
      <c r="C127" s="7" t="s">
        <v>71</v>
      </c>
      <c r="D127" s="14">
        <v>43.6</v>
      </c>
      <c r="E127" s="14">
        <v>0</v>
      </c>
      <c r="F127" s="8">
        <f>SUM(E127/D127*100)</f>
        <v>0</v>
      </c>
    </row>
    <row r="128" spans="2:6" x14ac:dyDescent="0.25">
      <c r="B128" s="26" t="s">
        <v>12</v>
      </c>
      <c r="C128" s="27"/>
      <c r="D128" s="14">
        <v>43.6</v>
      </c>
      <c r="E128" s="14">
        <v>0</v>
      </c>
      <c r="F128" s="8">
        <f>SUM(E128/D128*100)</f>
        <v>0</v>
      </c>
    </row>
    <row r="129" spans="2:6" x14ac:dyDescent="0.25">
      <c r="B129" s="28" t="s">
        <v>14</v>
      </c>
      <c r="C129" s="30"/>
      <c r="D129" s="18">
        <v>87396.1</v>
      </c>
      <c r="E129" s="10">
        <v>21804.1</v>
      </c>
      <c r="F129" s="8">
        <f>SUM(E129/D129*100)</f>
        <v>24.948596104402824</v>
      </c>
    </row>
    <row r="130" spans="2:6" ht="28.5" customHeight="1" x14ac:dyDescent="0.25">
      <c r="B130" s="26" t="s">
        <v>88</v>
      </c>
      <c r="C130" s="31"/>
      <c r="D130" s="31"/>
      <c r="E130" s="31"/>
      <c r="F130" s="27"/>
    </row>
    <row r="131" spans="2:6" ht="17.25" customHeight="1" x14ac:dyDescent="0.25">
      <c r="B131" s="23" t="s">
        <v>89</v>
      </c>
      <c r="C131" s="24"/>
      <c r="D131" s="24"/>
      <c r="E131" s="24"/>
      <c r="F131" s="25"/>
    </row>
    <row r="132" spans="2:6" ht="45" x14ac:dyDescent="0.25">
      <c r="B132" s="20" t="s">
        <v>87</v>
      </c>
      <c r="C132" s="7" t="s">
        <v>90</v>
      </c>
      <c r="D132" s="18">
        <v>2478</v>
      </c>
      <c r="E132" s="10">
        <v>795.4</v>
      </c>
      <c r="F132" s="8">
        <f>SUM(E132/D132*100)</f>
        <v>32.098466505246165</v>
      </c>
    </row>
    <row r="133" spans="2:6" x14ac:dyDescent="0.25">
      <c r="B133" s="26" t="s">
        <v>12</v>
      </c>
      <c r="C133" s="27"/>
      <c r="D133" s="18">
        <v>2478</v>
      </c>
      <c r="E133" s="10">
        <v>795.4</v>
      </c>
      <c r="F133" s="8">
        <f>SUM(E133/D133*100)</f>
        <v>32.098466505246165</v>
      </c>
    </row>
    <row r="134" spans="2:6" ht="35.25" customHeight="1" x14ac:dyDescent="0.25">
      <c r="B134" s="23" t="s">
        <v>92</v>
      </c>
      <c r="C134" s="24"/>
      <c r="D134" s="24"/>
      <c r="E134" s="24"/>
      <c r="F134" s="25"/>
    </row>
    <row r="135" spans="2:6" ht="45" x14ac:dyDescent="0.25">
      <c r="B135" s="20" t="s">
        <v>91</v>
      </c>
      <c r="C135" s="7" t="s">
        <v>90</v>
      </c>
      <c r="D135" s="18">
        <v>35895.300000000003</v>
      </c>
      <c r="E135" s="10">
        <v>10801.9</v>
      </c>
      <c r="F135" s="8">
        <f>SUM(E135/D135*100)</f>
        <v>30.092797664318166</v>
      </c>
    </row>
    <row r="136" spans="2:6" x14ac:dyDescent="0.25">
      <c r="B136" s="26" t="s">
        <v>12</v>
      </c>
      <c r="C136" s="27"/>
      <c r="D136" s="18">
        <v>35895.300000000003</v>
      </c>
      <c r="E136" s="10">
        <v>10801.9</v>
      </c>
      <c r="F136" s="8">
        <f>SUM(E136/D136*100)</f>
        <v>30.092797664318166</v>
      </c>
    </row>
    <row r="137" spans="2:6" x14ac:dyDescent="0.25">
      <c r="B137" s="23" t="s">
        <v>94</v>
      </c>
      <c r="C137" s="24"/>
      <c r="D137" s="24"/>
      <c r="E137" s="24"/>
      <c r="F137" s="25"/>
    </row>
    <row r="138" spans="2:6" ht="45" x14ac:dyDescent="0.25">
      <c r="B138" s="20" t="s">
        <v>93</v>
      </c>
      <c r="C138" s="7" t="s">
        <v>90</v>
      </c>
      <c r="D138" s="18">
        <v>31347.5</v>
      </c>
      <c r="E138" s="10">
        <v>10438.299999999999</v>
      </c>
      <c r="F138" s="8">
        <f>SUM(E138/D138*100)</f>
        <v>33.298668155355287</v>
      </c>
    </row>
    <row r="139" spans="2:6" x14ac:dyDescent="0.25">
      <c r="B139" s="26" t="s">
        <v>12</v>
      </c>
      <c r="C139" s="27"/>
      <c r="D139" s="18">
        <v>31347.5</v>
      </c>
      <c r="E139" s="10">
        <v>10438.299999999999</v>
      </c>
      <c r="F139" s="8">
        <f>SUM(E139/D139*100)</f>
        <v>33.298668155355287</v>
      </c>
    </row>
    <row r="140" spans="2:6" x14ac:dyDescent="0.25">
      <c r="B140" s="23" t="s">
        <v>96</v>
      </c>
      <c r="C140" s="24"/>
      <c r="D140" s="24"/>
      <c r="E140" s="24"/>
      <c r="F140" s="25"/>
    </row>
    <row r="141" spans="2:6" ht="45" x14ac:dyDescent="0.25">
      <c r="B141" s="20" t="s">
        <v>95</v>
      </c>
      <c r="C141" s="7" t="s">
        <v>90</v>
      </c>
      <c r="D141" s="18">
        <v>3272</v>
      </c>
      <c r="E141" s="10">
        <v>876.2</v>
      </c>
      <c r="F141" s="8">
        <f>SUM(E141/D141*100)</f>
        <v>26.778728606356971</v>
      </c>
    </row>
    <row r="142" spans="2:6" x14ac:dyDescent="0.25">
      <c r="B142" s="26" t="s">
        <v>12</v>
      </c>
      <c r="C142" s="27"/>
      <c r="D142" s="18">
        <v>3272</v>
      </c>
      <c r="E142" s="10">
        <v>876.2</v>
      </c>
      <c r="F142" s="8">
        <f>SUM(E142/D142*100)</f>
        <v>26.778728606356971</v>
      </c>
    </row>
    <row r="143" spans="2:6" x14ac:dyDescent="0.25">
      <c r="B143" s="23" t="s">
        <v>98</v>
      </c>
      <c r="C143" s="24"/>
      <c r="D143" s="24"/>
      <c r="E143" s="24"/>
      <c r="F143" s="25"/>
    </row>
    <row r="144" spans="2:6" ht="45" x14ac:dyDescent="0.25">
      <c r="B144" s="20" t="s">
        <v>97</v>
      </c>
      <c r="C144" s="7" t="s">
        <v>90</v>
      </c>
      <c r="D144" s="18">
        <v>35034.9</v>
      </c>
      <c r="E144" s="10">
        <v>11248.8</v>
      </c>
      <c r="F144" s="8">
        <f>SUM(E144/D144*100)</f>
        <v>32.107412893999978</v>
      </c>
    </row>
    <row r="145" spans="2:6" x14ac:dyDescent="0.25">
      <c r="B145" s="26" t="s">
        <v>12</v>
      </c>
      <c r="C145" s="27"/>
      <c r="D145" s="18">
        <v>35034.9</v>
      </c>
      <c r="E145" s="10">
        <v>11248.8</v>
      </c>
      <c r="F145" s="8">
        <f>SUM(E145/D145*100)</f>
        <v>32.107412893999978</v>
      </c>
    </row>
    <row r="146" spans="2:6" x14ac:dyDescent="0.25">
      <c r="B146" s="23" t="s">
        <v>162</v>
      </c>
      <c r="C146" s="24"/>
      <c r="D146" s="24"/>
      <c r="E146" s="24"/>
      <c r="F146" s="25"/>
    </row>
    <row r="147" spans="2:6" ht="45" x14ac:dyDescent="0.25">
      <c r="B147" s="20" t="s">
        <v>161</v>
      </c>
      <c r="C147" s="7" t="s">
        <v>90</v>
      </c>
      <c r="D147" s="18">
        <v>4322.8999999999996</v>
      </c>
      <c r="E147" s="10">
        <v>415.9</v>
      </c>
      <c r="F147" s="8">
        <f>SUM(E147/D147*100)</f>
        <v>9.6208563695667255</v>
      </c>
    </row>
    <row r="148" spans="2:6" x14ac:dyDescent="0.25">
      <c r="B148" s="26" t="s">
        <v>12</v>
      </c>
      <c r="C148" s="27"/>
      <c r="D148" s="18">
        <v>4322.8999999999996</v>
      </c>
      <c r="E148" s="10">
        <v>415.9</v>
      </c>
      <c r="F148" s="8">
        <f>SUM(E148/D148*100)</f>
        <v>9.6208563695667255</v>
      </c>
    </row>
    <row r="149" spans="2:6" x14ac:dyDescent="0.25">
      <c r="B149" s="28" t="s">
        <v>14</v>
      </c>
      <c r="C149" s="30"/>
      <c r="D149" s="18">
        <v>112350.6</v>
      </c>
      <c r="E149" s="10">
        <v>34576.5</v>
      </c>
      <c r="F149" s="8">
        <f>SUM(E149/D149*100)</f>
        <v>30.775536579243902</v>
      </c>
    </row>
    <row r="150" spans="2:6" ht="35.25" customHeight="1" x14ac:dyDescent="0.25">
      <c r="B150" s="26" t="s">
        <v>99</v>
      </c>
      <c r="C150" s="31"/>
      <c r="D150" s="31"/>
      <c r="E150" s="31"/>
      <c r="F150" s="27"/>
    </row>
    <row r="151" spans="2:6" ht="31.5" customHeight="1" x14ac:dyDescent="0.25">
      <c r="B151" s="23" t="s">
        <v>100</v>
      </c>
      <c r="C151" s="24"/>
      <c r="D151" s="24"/>
      <c r="E151" s="24"/>
      <c r="F151" s="25"/>
    </row>
    <row r="152" spans="2:6" ht="58.5" customHeight="1" x14ac:dyDescent="0.25">
      <c r="B152" s="20" t="s">
        <v>109</v>
      </c>
      <c r="C152" s="7" t="s">
        <v>68</v>
      </c>
      <c r="D152" s="18">
        <v>7364.2</v>
      </c>
      <c r="E152" s="10">
        <v>4868.3999999999996</v>
      </c>
      <c r="F152" s="8">
        <f>SUM(E152/D152*100)</f>
        <v>66.10901387795009</v>
      </c>
    </row>
    <row r="153" spans="2:6" x14ac:dyDescent="0.25">
      <c r="B153" s="26" t="s">
        <v>12</v>
      </c>
      <c r="C153" s="27"/>
      <c r="D153" s="18">
        <v>7364.2</v>
      </c>
      <c r="E153" s="10">
        <v>4868.3999999999996</v>
      </c>
      <c r="F153" s="8">
        <f>SUM(E153/D153*100)</f>
        <v>66.10901387795009</v>
      </c>
    </row>
    <row r="154" spans="2:6" ht="52.5" customHeight="1" x14ac:dyDescent="0.25">
      <c r="B154" s="23" t="s">
        <v>101</v>
      </c>
      <c r="C154" s="24"/>
      <c r="D154" s="24"/>
      <c r="E154" s="24"/>
      <c r="F154" s="25"/>
    </row>
    <row r="155" spans="2:6" ht="60" x14ac:dyDescent="0.25">
      <c r="B155" s="20" t="s">
        <v>110</v>
      </c>
      <c r="C155" s="7" t="s">
        <v>68</v>
      </c>
      <c r="D155" s="18">
        <v>1500</v>
      </c>
      <c r="E155" s="10">
        <v>0</v>
      </c>
      <c r="F155" s="8">
        <f>SUM(E155/D155*100)</f>
        <v>0</v>
      </c>
    </row>
    <row r="156" spans="2:6" x14ac:dyDescent="0.25">
      <c r="B156" s="26" t="s">
        <v>12</v>
      </c>
      <c r="C156" s="27"/>
      <c r="D156" s="18">
        <v>1500</v>
      </c>
      <c r="E156" s="10">
        <v>0</v>
      </c>
      <c r="F156" s="8">
        <f>SUM(E156/D156*100)</f>
        <v>0</v>
      </c>
    </row>
    <row r="157" spans="2:6" ht="33.75" customHeight="1" x14ac:dyDescent="0.25">
      <c r="B157" s="23" t="s">
        <v>102</v>
      </c>
      <c r="C157" s="24"/>
      <c r="D157" s="24"/>
      <c r="E157" s="24"/>
      <c r="F157" s="25"/>
    </row>
    <row r="158" spans="2:6" ht="60" x14ac:dyDescent="0.25">
      <c r="B158" s="20" t="s">
        <v>111</v>
      </c>
      <c r="C158" s="7" t="s">
        <v>68</v>
      </c>
      <c r="D158" s="18">
        <v>50</v>
      </c>
      <c r="E158" s="10">
        <v>0</v>
      </c>
      <c r="F158" s="8">
        <f>SUM(E158/D158*100)</f>
        <v>0</v>
      </c>
    </row>
    <row r="159" spans="2:6" x14ac:dyDescent="0.25">
      <c r="B159" s="26" t="s">
        <v>12</v>
      </c>
      <c r="C159" s="27"/>
      <c r="D159" s="18">
        <v>50</v>
      </c>
      <c r="E159" s="10">
        <v>0</v>
      </c>
      <c r="F159" s="8">
        <f>SUM(E159/D159*100)</f>
        <v>0</v>
      </c>
    </row>
    <row r="160" spans="2:6" x14ac:dyDescent="0.25">
      <c r="B160" s="23" t="s">
        <v>103</v>
      </c>
      <c r="C160" s="24"/>
      <c r="D160" s="24"/>
      <c r="E160" s="24"/>
      <c r="F160" s="25"/>
    </row>
    <row r="161" spans="2:6" ht="60" x14ac:dyDescent="0.25">
      <c r="B161" s="20" t="s">
        <v>112</v>
      </c>
      <c r="C161" s="7" t="s">
        <v>68</v>
      </c>
      <c r="D161" s="18">
        <v>1185.9000000000001</v>
      </c>
      <c r="E161" s="10">
        <v>399</v>
      </c>
      <c r="F161" s="8">
        <f>SUM(E161/D161*100)</f>
        <v>33.645332658740195</v>
      </c>
    </row>
    <row r="162" spans="2:6" x14ac:dyDescent="0.25">
      <c r="B162" s="26" t="s">
        <v>12</v>
      </c>
      <c r="C162" s="27"/>
      <c r="D162" s="18">
        <v>1185.9000000000001</v>
      </c>
      <c r="E162" s="10">
        <v>399</v>
      </c>
      <c r="F162" s="8">
        <f>SUM(E162/D162*100)</f>
        <v>33.645332658740195</v>
      </c>
    </row>
    <row r="163" spans="2:6" x14ac:dyDescent="0.25">
      <c r="B163" s="23" t="s">
        <v>104</v>
      </c>
      <c r="C163" s="24"/>
      <c r="D163" s="24"/>
      <c r="E163" s="24"/>
      <c r="F163" s="25"/>
    </row>
    <row r="164" spans="2:6" ht="60" x14ac:dyDescent="0.25">
      <c r="B164" s="20" t="s">
        <v>113</v>
      </c>
      <c r="C164" s="7" t="s">
        <v>68</v>
      </c>
      <c r="D164" s="18">
        <v>25</v>
      </c>
      <c r="E164" s="10">
        <v>0</v>
      </c>
      <c r="F164" s="8">
        <f>SUM(E164/D164*100)</f>
        <v>0</v>
      </c>
    </row>
    <row r="165" spans="2:6" x14ac:dyDescent="0.25">
      <c r="B165" s="26" t="s">
        <v>12</v>
      </c>
      <c r="C165" s="27"/>
      <c r="D165" s="18">
        <v>25</v>
      </c>
      <c r="E165" s="10">
        <v>0</v>
      </c>
      <c r="F165" s="8">
        <f>SUM(E165/D165*100)</f>
        <v>0</v>
      </c>
    </row>
    <row r="166" spans="2:6" x14ac:dyDescent="0.25">
      <c r="B166" s="23" t="s">
        <v>105</v>
      </c>
      <c r="C166" s="24"/>
      <c r="D166" s="24"/>
      <c r="E166" s="24"/>
      <c r="F166" s="25"/>
    </row>
    <row r="167" spans="2:6" ht="60" x14ac:dyDescent="0.25">
      <c r="B167" s="20" t="s">
        <v>114</v>
      </c>
      <c r="C167" s="7" t="s">
        <v>68</v>
      </c>
      <c r="D167" s="18">
        <v>14.2</v>
      </c>
      <c r="E167" s="10">
        <v>0</v>
      </c>
      <c r="F167" s="8">
        <f>SUM(E167/D167*100)</f>
        <v>0</v>
      </c>
    </row>
    <row r="168" spans="2:6" x14ac:dyDescent="0.25">
      <c r="B168" s="26" t="s">
        <v>12</v>
      </c>
      <c r="C168" s="27"/>
      <c r="D168" s="18">
        <v>14.2</v>
      </c>
      <c r="E168" s="10">
        <v>0</v>
      </c>
      <c r="F168" s="8">
        <f>SUM(E168/D168*100)</f>
        <v>0</v>
      </c>
    </row>
    <row r="169" spans="2:6" x14ac:dyDescent="0.25">
      <c r="B169" s="23" t="s">
        <v>106</v>
      </c>
      <c r="C169" s="24"/>
      <c r="D169" s="24"/>
      <c r="E169" s="24"/>
      <c r="F169" s="25"/>
    </row>
    <row r="170" spans="2:6" ht="60" x14ac:dyDescent="0.25">
      <c r="B170" s="20" t="s">
        <v>116</v>
      </c>
      <c r="C170" s="7" t="s">
        <v>68</v>
      </c>
      <c r="D170" s="18">
        <v>14.2</v>
      </c>
      <c r="E170" s="10">
        <v>0</v>
      </c>
      <c r="F170" s="8">
        <f>SUM(E170/D170*100)</f>
        <v>0</v>
      </c>
    </row>
    <row r="171" spans="2:6" x14ac:dyDescent="0.25">
      <c r="B171" s="26" t="s">
        <v>12</v>
      </c>
      <c r="C171" s="27"/>
      <c r="D171" s="18">
        <v>14.2</v>
      </c>
      <c r="E171" s="10">
        <v>0</v>
      </c>
      <c r="F171" s="8">
        <f>SUM(E171/D171*100)</f>
        <v>0</v>
      </c>
    </row>
    <row r="172" spans="2:6" x14ac:dyDescent="0.25">
      <c r="B172" s="23" t="s">
        <v>107</v>
      </c>
      <c r="C172" s="24"/>
      <c r="D172" s="24"/>
      <c r="E172" s="24"/>
      <c r="F172" s="25"/>
    </row>
    <row r="173" spans="2:6" ht="60" x14ac:dyDescent="0.25">
      <c r="B173" s="20" t="s">
        <v>115</v>
      </c>
      <c r="C173" s="7" t="s">
        <v>68</v>
      </c>
      <c r="D173" s="18">
        <v>124</v>
      </c>
      <c r="E173" s="10">
        <v>0</v>
      </c>
      <c r="F173" s="8">
        <f>SUM(E173/D173*100)</f>
        <v>0</v>
      </c>
    </row>
    <row r="174" spans="2:6" x14ac:dyDescent="0.25">
      <c r="B174" s="26" t="s">
        <v>12</v>
      </c>
      <c r="C174" s="27"/>
      <c r="D174" s="18">
        <v>124</v>
      </c>
      <c r="E174" s="10">
        <v>0</v>
      </c>
      <c r="F174" s="8">
        <f>SUM(E174/D174*100)</f>
        <v>0</v>
      </c>
    </row>
    <row r="175" spans="2:6" x14ac:dyDescent="0.25">
      <c r="B175" s="28" t="s">
        <v>14</v>
      </c>
      <c r="C175" s="30"/>
      <c r="D175" s="18">
        <v>10277.5</v>
      </c>
      <c r="E175" s="10">
        <v>5267.4</v>
      </c>
      <c r="F175" s="8">
        <f>SUM(E175/D175*100)</f>
        <v>51.25176356117732</v>
      </c>
    </row>
    <row r="176" spans="2:6" ht="33" customHeight="1" x14ac:dyDescent="0.25">
      <c r="B176" s="26" t="s">
        <v>108</v>
      </c>
      <c r="C176" s="31"/>
      <c r="D176" s="31"/>
      <c r="E176" s="31"/>
      <c r="F176" s="27"/>
    </row>
    <row r="177" spans="2:6" x14ac:dyDescent="0.25">
      <c r="B177" s="23" t="s">
        <v>117</v>
      </c>
      <c r="C177" s="24"/>
      <c r="D177" s="24"/>
      <c r="E177" s="24"/>
      <c r="F177" s="25"/>
    </row>
    <row r="178" spans="2:6" ht="60" x14ac:dyDescent="0.25">
      <c r="B178" s="20" t="s">
        <v>118</v>
      </c>
      <c r="C178" s="7" t="s">
        <v>68</v>
      </c>
      <c r="D178" s="18">
        <v>14140.2</v>
      </c>
      <c r="E178" s="10">
        <v>4379.8999999999996</v>
      </c>
      <c r="F178" s="8">
        <f>SUM(E178/D178*100)</f>
        <v>30.974809408636368</v>
      </c>
    </row>
    <row r="179" spans="2:6" x14ac:dyDescent="0.25">
      <c r="B179" s="26" t="s">
        <v>12</v>
      </c>
      <c r="C179" s="27"/>
      <c r="D179" s="18">
        <v>14140.2</v>
      </c>
      <c r="E179" s="10">
        <v>4379.8999999999996</v>
      </c>
      <c r="F179" s="8">
        <f>SUM(E179/D179*100)</f>
        <v>30.974809408636368</v>
      </c>
    </row>
    <row r="180" spans="2:6" x14ac:dyDescent="0.25">
      <c r="B180" s="28" t="s">
        <v>14</v>
      </c>
      <c r="C180" s="30"/>
      <c r="D180" s="18">
        <v>14140.2</v>
      </c>
      <c r="E180" s="10">
        <v>4379.8999999999996</v>
      </c>
      <c r="F180" s="8">
        <f>SUM(E180/D180*100)</f>
        <v>30.974809408636368</v>
      </c>
    </row>
    <row r="181" spans="2:6" ht="31.5" customHeight="1" x14ac:dyDescent="0.25">
      <c r="B181" s="26" t="s">
        <v>119</v>
      </c>
      <c r="C181" s="31"/>
      <c r="D181" s="31"/>
      <c r="E181" s="31"/>
      <c r="F181" s="27"/>
    </row>
    <row r="182" spans="2:6" ht="29.25" customHeight="1" x14ac:dyDescent="0.25">
      <c r="B182" s="23" t="s">
        <v>121</v>
      </c>
      <c r="C182" s="24"/>
      <c r="D182" s="24"/>
      <c r="E182" s="24"/>
      <c r="F182" s="25"/>
    </row>
    <row r="183" spans="2:6" ht="60" x14ac:dyDescent="0.25">
      <c r="B183" s="20" t="s">
        <v>120</v>
      </c>
      <c r="C183" s="7" t="s">
        <v>68</v>
      </c>
      <c r="D183" s="18">
        <v>45678</v>
      </c>
      <c r="E183" s="10">
        <v>0</v>
      </c>
      <c r="F183" s="8">
        <f>SUM(E183/D183*100)</f>
        <v>0</v>
      </c>
    </row>
    <row r="184" spans="2:6" x14ac:dyDescent="0.25">
      <c r="B184" s="26" t="s">
        <v>12</v>
      </c>
      <c r="C184" s="27"/>
      <c r="D184" s="18">
        <v>45678</v>
      </c>
      <c r="E184" s="10">
        <v>0</v>
      </c>
      <c r="F184" s="8">
        <f>SUM(E184/D184*100)</f>
        <v>0</v>
      </c>
    </row>
    <row r="185" spans="2:6" ht="33" customHeight="1" x14ac:dyDescent="0.25">
      <c r="B185" s="23" t="s">
        <v>123</v>
      </c>
      <c r="C185" s="24"/>
      <c r="D185" s="24"/>
      <c r="E185" s="24"/>
      <c r="F185" s="25"/>
    </row>
    <row r="186" spans="2:6" ht="60" x14ac:dyDescent="0.25">
      <c r="B186" s="20" t="s">
        <v>122</v>
      </c>
      <c r="C186" s="7" t="s">
        <v>68</v>
      </c>
      <c r="D186" s="18">
        <v>61319.1</v>
      </c>
      <c r="E186" s="10">
        <v>17968.5</v>
      </c>
      <c r="F186" s="8">
        <f>SUM(E186/D186*100)</f>
        <v>29.303267660484256</v>
      </c>
    </row>
    <row r="187" spans="2:6" x14ac:dyDescent="0.25">
      <c r="B187" s="26" t="s">
        <v>12</v>
      </c>
      <c r="C187" s="27"/>
      <c r="D187" s="18">
        <v>61319.1</v>
      </c>
      <c r="E187" s="10">
        <v>17968.5</v>
      </c>
      <c r="F187" s="8">
        <f>SUM(E187/D187*100)</f>
        <v>29.303267660484256</v>
      </c>
    </row>
    <row r="188" spans="2:6" x14ac:dyDescent="0.25">
      <c r="B188" s="28" t="s">
        <v>14</v>
      </c>
      <c r="C188" s="30"/>
      <c r="D188" s="18">
        <v>106997.1</v>
      </c>
      <c r="E188" s="10">
        <v>17968.5</v>
      </c>
      <c r="F188" s="8">
        <f>SUM(E188/D188*100)</f>
        <v>16.793445803671315</v>
      </c>
    </row>
    <row r="189" spans="2:6" ht="33" customHeight="1" x14ac:dyDescent="0.25">
      <c r="B189" s="26" t="s">
        <v>125</v>
      </c>
      <c r="C189" s="31"/>
      <c r="D189" s="31"/>
      <c r="E189" s="31"/>
      <c r="F189" s="27"/>
    </row>
    <row r="190" spans="2:6" ht="32.25" customHeight="1" x14ac:dyDescent="0.25">
      <c r="B190" s="23" t="s">
        <v>126</v>
      </c>
      <c r="C190" s="24"/>
      <c r="D190" s="24"/>
      <c r="E190" s="24"/>
      <c r="F190" s="25"/>
    </row>
    <row r="191" spans="2:6" ht="60" x14ac:dyDescent="0.25">
      <c r="B191" s="20" t="s">
        <v>124</v>
      </c>
      <c r="C191" s="7" t="s">
        <v>68</v>
      </c>
      <c r="D191" s="18">
        <v>1240</v>
      </c>
      <c r="E191" s="10">
        <v>386.2</v>
      </c>
      <c r="F191" s="8">
        <f>SUM(E191/D191*100)</f>
        <v>31.14516129032258</v>
      </c>
    </row>
    <row r="192" spans="2:6" x14ac:dyDescent="0.25">
      <c r="B192" s="26" t="s">
        <v>12</v>
      </c>
      <c r="C192" s="27"/>
      <c r="D192" s="18">
        <v>1240</v>
      </c>
      <c r="E192" s="10">
        <v>386.2</v>
      </c>
      <c r="F192" s="8">
        <f>SUM(E192/D192*100)</f>
        <v>31.14516129032258</v>
      </c>
    </row>
    <row r="193" spans="2:6" ht="37.5" customHeight="1" x14ac:dyDescent="0.25">
      <c r="B193" s="23" t="s">
        <v>128</v>
      </c>
      <c r="C193" s="24"/>
      <c r="D193" s="24"/>
      <c r="E193" s="24"/>
      <c r="F193" s="25"/>
    </row>
    <row r="194" spans="2:6" ht="60" x14ac:dyDescent="0.25">
      <c r="B194" s="20" t="s">
        <v>127</v>
      </c>
      <c r="C194" s="7" t="s">
        <v>68</v>
      </c>
      <c r="D194" s="18">
        <v>500</v>
      </c>
      <c r="E194" s="10">
        <v>219</v>
      </c>
      <c r="F194" s="8">
        <f>SUM(E194/D194*100)</f>
        <v>43.8</v>
      </c>
    </row>
    <row r="195" spans="2:6" x14ac:dyDescent="0.25">
      <c r="B195" s="26" t="s">
        <v>12</v>
      </c>
      <c r="C195" s="27"/>
      <c r="D195" s="18">
        <v>500</v>
      </c>
      <c r="E195" s="10">
        <v>219</v>
      </c>
      <c r="F195" s="8">
        <f>SUM(E195/D195*100)</f>
        <v>43.8</v>
      </c>
    </row>
    <row r="196" spans="2:6" ht="33.75" customHeight="1" x14ac:dyDescent="0.25">
      <c r="B196" s="23" t="s">
        <v>130</v>
      </c>
      <c r="C196" s="24"/>
      <c r="D196" s="24"/>
      <c r="E196" s="24"/>
      <c r="F196" s="25"/>
    </row>
    <row r="197" spans="2:6" ht="60" x14ac:dyDescent="0.25">
      <c r="B197" s="20" t="s">
        <v>129</v>
      </c>
      <c r="C197" s="7" t="s">
        <v>68</v>
      </c>
      <c r="D197" s="18">
        <v>470</v>
      </c>
      <c r="E197" s="10">
        <v>114.6</v>
      </c>
      <c r="F197" s="8">
        <f>SUM(E197/D197*100)</f>
        <v>24.382978723404253</v>
      </c>
    </row>
    <row r="198" spans="2:6" x14ac:dyDescent="0.25">
      <c r="B198" s="26" t="s">
        <v>12</v>
      </c>
      <c r="C198" s="27"/>
      <c r="D198" s="18">
        <v>470</v>
      </c>
      <c r="E198" s="10">
        <v>114.6</v>
      </c>
      <c r="F198" s="8">
        <f>SUM(E198/D198*100)</f>
        <v>24.382978723404253</v>
      </c>
    </row>
    <row r="199" spans="2:6" x14ac:dyDescent="0.25">
      <c r="B199" s="28" t="s">
        <v>14</v>
      </c>
      <c r="C199" s="30"/>
      <c r="D199" s="18">
        <v>2210</v>
      </c>
      <c r="E199" s="10">
        <v>719.8</v>
      </c>
      <c r="F199" s="8">
        <f>SUM(E199/D199*100)</f>
        <v>32.570135746606333</v>
      </c>
    </row>
    <row r="200" spans="2:6" ht="39.75" customHeight="1" x14ac:dyDescent="0.25">
      <c r="B200" s="26" t="s">
        <v>132</v>
      </c>
      <c r="C200" s="31"/>
      <c r="D200" s="31"/>
      <c r="E200" s="31"/>
      <c r="F200" s="27"/>
    </row>
    <row r="201" spans="2:6" ht="50.25" customHeight="1" x14ac:dyDescent="0.25">
      <c r="B201" s="23" t="s">
        <v>133</v>
      </c>
      <c r="C201" s="24"/>
      <c r="D201" s="24"/>
      <c r="E201" s="24"/>
      <c r="F201" s="25"/>
    </row>
    <row r="202" spans="2:6" ht="60" x14ac:dyDescent="0.25">
      <c r="B202" s="20" t="s">
        <v>131</v>
      </c>
      <c r="C202" s="7" t="s">
        <v>68</v>
      </c>
      <c r="D202" s="18">
        <v>2058.4</v>
      </c>
      <c r="E202" s="10">
        <v>1135.7</v>
      </c>
      <c r="F202" s="8">
        <f>SUM(E202/D202*100)</f>
        <v>55.173921492421293</v>
      </c>
    </row>
    <row r="203" spans="2:6" x14ac:dyDescent="0.25">
      <c r="B203" s="26" t="s">
        <v>12</v>
      </c>
      <c r="C203" s="27"/>
      <c r="D203" s="18">
        <v>2058.4</v>
      </c>
      <c r="E203" s="10">
        <v>1135.7</v>
      </c>
      <c r="F203" s="8">
        <f>SUM(E203/D203*100)</f>
        <v>55.173921492421293</v>
      </c>
    </row>
    <row r="204" spans="2:6" ht="30.75" customHeight="1" x14ac:dyDescent="0.25">
      <c r="B204" s="23" t="s">
        <v>135</v>
      </c>
      <c r="C204" s="24"/>
      <c r="D204" s="24"/>
      <c r="E204" s="24"/>
      <c r="F204" s="25"/>
    </row>
    <row r="205" spans="2:6" ht="60" x14ac:dyDescent="0.25">
      <c r="B205" s="20" t="s">
        <v>134</v>
      </c>
      <c r="C205" s="7" t="s">
        <v>68</v>
      </c>
      <c r="D205" s="18">
        <v>517.9</v>
      </c>
      <c r="E205" s="10">
        <v>0</v>
      </c>
      <c r="F205" s="8">
        <f>SUM(E205/D205*100)</f>
        <v>0</v>
      </c>
    </row>
    <row r="206" spans="2:6" x14ac:dyDescent="0.25">
      <c r="B206" s="26" t="s">
        <v>12</v>
      </c>
      <c r="C206" s="27"/>
      <c r="D206" s="18">
        <v>517.9</v>
      </c>
      <c r="E206" s="10">
        <v>0</v>
      </c>
      <c r="F206" s="8">
        <f>SUM(E206/D206*100)</f>
        <v>0</v>
      </c>
    </row>
    <row r="207" spans="2:6" ht="48" customHeight="1" x14ac:dyDescent="0.25">
      <c r="B207" s="23" t="s">
        <v>137</v>
      </c>
      <c r="C207" s="24"/>
      <c r="D207" s="24"/>
      <c r="E207" s="24"/>
      <c r="F207" s="25"/>
    </row>
    <row r="208" spans="2:6" ht="60" x14ac:dyDescent="0.25">
      <c r="B208" s="20" t="s">
        <v>136</v>
      </c>
      <c r="C208" s="7" t="s">
        <v>68</v>
      </c>
      <c r="D208" s="18">
        <v>13841</v>
      </c>
      <c r="E208" s="10">
        <v>0</v>
      </c>
      <c r="F208" s="8">
        <f>SUM(E208/D208*100)</f>
        <v>0</v>
      </c>
    </row>
    <row r="209" spans="2:6" x14ac:dyDescent="0.25">
      <c r="B209" s="26" t="s">
        <v>12</v>
      </c>
      <c r="C209" s="27"/>
      <c r="D209" s="18">
        <v>13841</v>
      </c>
      <c r="E209" s="10">
        <v>0</v>
      </c>
      <c r="F209" s="8">
        <f>SUM(E209/D209*100)</f>
        <v>0</v>
      </c>
    </row>
    <row r="210" spans="2:6" ht="30.75" customHeight="1" x14ac:dyDescent="0.25">
      <c r="B210" s="23" t="s">
        <v>139</v>
      </c>
      <c r="C210" s="24"/>
      <c r="D210" s="24"/>
      <c r="E210" s="24"/>
      <c r="F210" s="25"/>
    </row>
    <row r="211" spans="2:6" ht="60" x14ac:dyDescent="0.25">
      <c r="B211" s="20" t="s">
        <v>138</v>
      </c>
      <c r="C211" s="7" t="s">
        <v>68</v>
      </c>
      <c r="D211" s="18">
        <v>300</v>
      </c>
      <c r="E211" s="10">
        <v>0</v>
      </c>
      <c r="F211" s="8">
        <f>SUM(E211/D211*100)</f>
        <v>0</v>
      </c>
    </row>
    <row r="212" spans="2:6" x14ac:dyDescent="0.25">
      <c r="B212" s="26" t="s">
        <v>12</v>
      </c>
      <c r="C212" s="27"/>
      <c r="D212" s="18">
        <v>300</v>
      </c>
      <c r="E212" s="10">
        <v>0</v>
      </c>
      <c r="F212" s="8">
        <f>SUM(E212/D212*100)</f>
        <v>0</v>
      </c>
    </row>
    <row r="213" spans="2:6" ht="50.25" customHeight="1" x14ac:dyDescent="0.25">
      <c r="B213" s="23" t="s">
        <v>141</v>
      </c>
      <c r="C213" s="24"/>
      <c r="D213" s="24"/>
      <c r="E213" s="24"/>
      <c r="F213" s="25"/>
    </row>
    <row r="214" spans="2:6" ht="60" x14ac:dyDescent="0.25">
      <c r="B214" s="20" t="s">
        <v>140</v>
      </c>
      <c r="C214" s="7" t="s">
        <v>68</v>
      </c>
      <c r="D214" s="18">
        <v>3500</v>
      </c>
      <c r="E214" s="10">
        <v>0</v>
      </c>
      <c r="F214" s="8">
        <f>SUM(E214/D214*100)</f>
        <v>0</v>
      </c>
    </row>
    <row r="215" spans="2:6" x14ac:dyDescent="0.25">
      <c r="B215" s="26" t="s">
        <v>12</v>
      </c>
      <c r="C215" s="27"/>
      <c r="D215" s="18">
        <v>3500</v>
      </c>
      <c r="E215" s="10">
        <v>0</v>
      </c>
      <c r="F215" s="8">
        <f>SUM(E215/D215*100)</f>
        <v>0</v>
      </c>
    </row>
    <row r="216" spans="2:6" x14ac:dyDescent="0.25">
      <c r="B216" s="28" t="s">
        <v>14</v>
      </c>
      <c r="C216" s="30"/>
      <c r="D216" s="18">
        <v>20217.3</v>
      </c>
      <c r="E216" s="10">
        <v>1135.7</v>
      </c>
      <c r="F216" s="8">
        <f>SUM(E216/D216*100)</f>
        <v>5.6174662294173805</v>
      </c>
    </row>
    <row r="217" spans="2:6" ht="32.25" customHeight="1" x14ac:dyDescent="0.25">
      <c r="B217" s="26" t="s">
        <v>143</v>
      </c>
      <c r="C217" s="31"/>
      <c r="D217" s="31"/>
      <c r="E217" s="31"/>
      <c r="F217" s="27"/>
    </row>
    <row r="218" spans="2:6" ht="48" customHeight="1" x14ac:dyDescent="0.25">
      <c r="B218" s="23" t="s">
        <v>144</v>
      </c>
      <c r="C218" s="24"/>
      <c r="D218" s="24"/>
      <c r="E218" s="24"/>
      <c r="F218" s="25"/>
    </row>
    <row r="219" spans="2:6" ht="60" x14ac:dyDescent="0.25">
      <c r="B219" s="20" t="s">
        <v>142</v>
      </c>
      <c r="C219" s="7" t="s">
        <v>145</v>
      </c>
      <c r="D219" s="18">
        <v>433.1</v>
      </c>
      <c r="E219" s="10">
        <v>0</v>
      </c>
      <c r="F219" s="8">
        <f>SUM(E219/D219*100)</f>
        <v>0</v>
      </c>
    </row>
    <row r="220" spans="2:6" x14ac:dyDescent="0.25">
      <c r="B220" s="26" t="s">
        <v>12</v>
      </c>
      <c r="C220" s="27"/>
      <c r="D220" s="18">
        <v>433.1</v>
      </c>
      <c r="E220" s="10">
        <v>0</v>
      </c>
      <c r="F220" s="8">
        <f>SUM(E220/D220*100)</f>
        <v>0</v>
      </c>
    </row>
    <row r="221" spans="2:6" ht="33" customHeight="1" x14ac:dyDescent="0.25">
      <c r="B221" s="23" t="s">
        <v>147</v>
      </c>
      <c r="C221" s="24"/>
      <c r="D221" s="24"/>
      <c r="E221" s="24"/>
      <c r="F221" s="25"/>
    </row>
    <row r="222" spans="2:6" ht="60" x14ac:dyDescent="0.25">
      <c r="B222" s="20" t="s">
        <v>146</v>
      </c>
      <c r="C222" s="7" t="s">
        <v>145</v>
      </c>
      <c r="D222" s="18">
        <v>150</v>
      </c>
      <c r="E222" s="10">
        <v>0</v>
      </c>
      <c r="F222" s="8">
        <f>SUM(E222/D222*100)</f>
        <v>0</v>
      </c>
    </row>
    <row r="223" spans="2:6" x14ac:dyDescent="0.25">
      <c r="B223" s="26" t="s">
        <v>12</v>
      </c>
      <c r="C223" s="27"/>
      <c r="D223" s="18">
        <v>150</v>
      </c>
      <c r="E223" s="10">
        <v>0</v>
      </c>
      <c r="F223" s="8">
        <f>SUM(E223/D223*100)</f>
        <v>0</v>
      </c>
    </row>
    <row r="224" spans="2:6" ht="37.5" customHeight="1" x14ac:dyDescent="0.25">
      <c r="B224" s="23" t="s">
        <v>149</v>
      </c>
      <c r="C224" s="24"/>
      <c r="D224" s="24"/>
      <c r="E224" s="24"/>
      <c r="F224" s="25"/>
    </row>
    <row r="225" spans="2:6" ht="60" x14ac:dyDescent="0.25">
      <c r="B225" s="20" t="s">
        <v>148</v>
      </c>
      <c r="C225" s="7" t="s">
        <v>145</v>
      </c>
      <c r="D225" s="18">
        <v>563.29999999999995</v>
      </c>
      <c r="E225" s="10">
        <v>563.29999999999995</v>
      </c>
      <c r="F225" s="8">
        <f>SUM(E225/D225*100)</f>
        <v>100</v>
      </c>
    </row>
    <row r="226" spans="2:6" x14ac:dyDescent="0.25">
      <c r="B226" s="26" t="s">
        <v>12</v>
      </c>
      <c r="C226" s="27"/>
      <c r="D226" s="18">
        <v>563.29999999999995</v>
      </c>
      <c r="E226" s="10">
        <v>563.29999999999995</v>
      </c>
      <c r="F226" s="8">
        <f>SUM(E226/D226*100)</f>
        <v>100</v>
      </c>
    </row>
    <row r="227" spans="2:6" ht="36" customHeight="1" x14ac:dyDescent="0.25">
      <c r="B227" s="23" t="s">
        <v>151</v>
      </c>
      <c r="C227" s="24"/>
      <c r="D227" s="24"/>
      <c r="E227" s="24"/>
      <c r="F227" s="25"/>
    </row>
    <row r="228" spans="2:6" ht="60" x14ac:dyDescent="0.25">
      <c r="B228" s="20" t="s">
        <v>150</v>
      </c>
      <c r="C228" s="7" t="s">
        <v>145</v>
      </c>
      <c r="D228" s="18">
        <v>7626</v>
      </c>
      <c r="E228" s="10">
        <v>1109.3</v>
      </c>
      <c r="F228" s="8">
        <f>SUM(E228/D228*100)</f>
        <v>14.546289011277208</v>
      </c>
    </row>
    <row r="229" spans="2:6" x14ac:dyDescent="0.25">
      <c r="B229" s="26" t="s">
        <v>12</v>
      </c>
      <c r="C229" s="27"/>
      <c r="D229" s="18">
        <v>7626</v>
      </c>
      <c r="E229" s="10">
        <v>1671.5</v>
      </c>
      <c r="F229" s="8">
        <f>SUM(E229/D229*100)</f>
        <v>21.918436926304746</v>
      </c>
    </row>
    <row r="230" spans="2:6" x14ac:dyDescent="0.25">
      <c r="B230" s="26" t="s">
        <v>14</v>
      </c>
      <c r="C230" s="27"/>
      <c r="D230" s="18">
        <v>8772.4</v>
      </c>
      <c r="E230" s="10">
        <v>2234.8000000000002</v>
      </c>
      <c r="F230" s="8">
        <f>SUM(E230/D230*100)</f>
        <v>25.47535452099768</v>
      </c>
    </row>
    <row r="231" spans="2:6" ht="39" customHeight="1" x14ac:dyDescent="0.25">
      <c r="B231" s="26" t="s">
        <v>152</v>
      </c>
      <c r="C231" s="31"/>
      <c r="D231" s="31"/>
      <c r="E231" s="31"/>
      <c r="F231" s="27"/>
    </row>
    <row r="232" spans="2:6" ht="33" customHeight="1" x14ac:dyDescent="0.25">
      <c r="B232" s="23" t="s">
        <v>154</v>
      </c>
      <c r="C232" s="24"/>
      <c r="D232" s="24"/>
      <c r="E232" s="24"/>
      <c r="F232" s="25"/>
    </row>
    <row r="233" spans="2:6" ht="63" customHeight="1" x14ac:dyDescent="0.25">
      <c r="B233" s="20" t="s">
        <v>153</v>
      </c>
      <c r="C233" s="7" t="s">
        <v>68</v>
      </c>
      <c r="D233" s="18">
        <v>844.7</v>
      </c>
      <c r="E233" s="10">
        <v>0</v>
      </c>
      <c r="F233" s="8">
        <f>SUM(E233/D233*100)</f>
        <v>0</v>
      </c>
    </row>
    <row r="234" spans="2:6" x14ac:dyDescent="0.25">
      <c r="B234" s="26" t="s">
        <v>12</v>
      </c>
      <c r="C234" s="27"/>
      <c r="D234" s="18">
        <v>844.7</v>
      </c>
      <c r="E234" s="10">
        <v>0</v>
      </c>
      <c r="F234" s="8">
        <f>SUM(E234/D234*100)</f>
        <v>0</v>
      </c>
    </row>
    <row r="235" spans="2:6" ht="47.25" customHeight="1" x14ac:dyDescent="0.25">
      <c r="B235" s="23" t="s">
        <v>101</v>
      </c>
      <c r="C235" s="24"/>
      <c r="D235" s="24"/>
      <c r="E235" s="24"/>
      <c r="F235" s="25"/>
    </row>
    <row r="236" spans="2:6" ht="60" x14ac:dyDescent="0.25">
      <c r="B236" s="20" t="s">
        <v>155</v>
      </c>
      <c r="C236" s="7" t="s">
        <v>68</v>
      </c>
      <c r="D236" s="18">
        <v>5000</v>
      </c>
      <c r="E236" s="10">
        <v>5000</v>
      </c>
      <c r="F236" s="8">
        <f>SUM(E236/D236*100)</f>
        <v>100</v>
      </c>
    </row>
    <row r="237" spans="2:6" x14ac:dyDescent="0.25">
      <c r="B237" s="26" t="s">
        <v>12</v>
      </c>
      <c r="C237" s="27"/>
      <c r="D237" s="18">
        <v>5000</v>
      </c>
      <c r="E237" s="10">
        <v>5000</v>
      </c>
      <c r="F237" s="8">
        <f>SUM(E237/D237*100)</f>
        <v>100</v>
      </c>
    </row>
    <row r="238" spans="2:6" ht="36" customHeight="1" x14ac:dyDescent="0.25">
      <c r="B238" s="23" t="s">
        <v>157</v>
      </c>
      <c r="C238" s="24"/>
      <c r="D238" s="24"/>
      <c r="E238" s="24"/>
      <c r="F238" s="25"/>
    </row>
    <row r="239" spans="2:6" ht="60" x14ac:dyDescent="0.25">
      <c r="B239" s="20" t="s">
        <v>156</v>
      </c>
      <c r="C239" s="7" t="s">
        <v>68</v>
      </c>
      <c r="D239" s="18">
        <v>6156.4</v>
      </c>
      <c r="E239" s="10">
        <v>0</v>
      </c>
      <c r="F239" s="8">
        <f>SUM(E239/D239*100)</f>
        <v>0</v>
      </c>
    </row>
    <row r="240" spans="2:6" x14ac:dyDescent="0.25">
      <c r="B240" s="26" t="s">
        <v>12</v>
      </c>
      <c r="C240" s="27"/>
      <c r="D240" s="18">
        <v>6156.4</v>
      </c>
      <c r="E240" s="10">
        <v>0</v>
      </c>
      <c r="F240" s="8">
        <f>SUM(E240/D240*100)</f>
        <v>0</v>
      </c>
    </row>
    <row r="241" spans="2:6" x14ac:dyDescent="0.25">
      <c r="B241" s="23" t="s">
        <v>159</v>
      </c>
      <c r="C241" s="24"/>
      <c r="D241" s="24"/>
      <c r="E241" s="24"/>
      <c r="F241" s="25"/>
    </row>
    <row r="242" spans="2:6" ht="60" x14ac:dyDescent="0.25">
      <c r="B242" s="20" t="s">
        <v>158</v>
      </c>
      <c r="C242" s="7" t="s">
        <v>68</v>
      </c>
      <c r="D242" s="18">
        <v>10786.3</v>
      </c>
      <c r="E242" s="10">
        <v>2270.5</v>
      </c>
      <c r="F242" s="8">
        <f>SUM(E242/D242*100)</f>
        <v>21.049850273031531</v>
      </c>
    </row>
    <row r="243" spans="2:6" x14ac:dyDescent="0.25">
      <c r="B243" s="26" t="s">
        <v>12</v>
      </c>
      <c r="C243" s="27"/>
      <c r="D243" s="18">
        <v>10786.3</v>
      </c>
      <c r="E243" s="10">
        <v>2270.5</v>
      </c>
      <c r="F243" s="8">
        <f>SUM(E243/D243*100)</f>
        <v>21.049850273031531</v>
      </c>
    </row>
    <row r="244" spans="2:6" x14ac:dyDescent="0.25">
      <c r="B244" s="26" t="s">
        <v>14</v>
      </c>
      <c r="C244" s="27"/>
      <c r="D244" s="18">
        <v>22787.4</v>
      </c>
      <c r="E244" s="10">
        <v>7270.5</v>
      </c>
      <c r="F244" s="8">
        <f>SUM(E244/D244*100)</f>
        <v>31.905790041865238</v>
      </c>
    </row>
    <row r="245" spans="2:6" x14ac:dyDescent="0.25">
      <c r="B245" s="26" t="s">
        <v>160</v>
      </c>
      <c r="C245" s="27"/>
      <c r="D245" s="18">
        <v>1814046.9</v>
      </c>
      <c r="E245" s="10">
        <v>531784.1</v>
      </c>
      <c r="F245" s="8">
        <f>SUM(E245/D245*100)</f>
        <v>29.314793349609648</v>
      </c>
    </row>
  </sheetData>
  <mergeCells count="179">
    <mergeCell ref="B244:C244"/>
    <mergeCell ref="B230:C230"/>
    <mergeCell ref="B245:C245"/>
    <mergeCell ref="B146:F146"/>
    <mergeCell ref="B148:C148"/>
    <mergeCell ref="B237:C237"/>
    <mergeCell ref="B238:F238"/>
    <mergeCell ref="B240:C240"/>
    <mergeCell ref="B241:F241"/>
    <mergeCell ref="B243:C243"/>
    <mergeCell ref="B229:C229"/>
    <mergeCell ref="B231:F231"/>
    <mergeCell ref="B232:F232"/>
    <mergeCell ref="B234:C234"/>
    <mergeCell ref="B235:F235"/>
    <mergeCell ref="B221:F221"/>
    <mergeCell ref="B223:C223"/>
    <mergeCell ref="B224:F224"/>
    <mergeCell ref="B226:C226"/>
    <mergeCell ref="B227:F227"/>
    <mergeCell ref="B215:C215"/>
    <mergeCell ref="B216:C216"/>
    <mergeCell ref="B217:F217"/>
    <mergeCell ref="B218:F218"/>
    <mergeCell ref="B220:C220"/>
    <mergeCell ref="B207:F207"/>
    <mergeCell ref="B209:C209"/>
    <mergeCell ref="B210:F210"/>
    <mergeCell ref="B212:C212"/>
    <mergeCell ref="B213:F213"/>
    <mergeCell ref="B200:F200"/>
    <mergeCell ref="B201:F201"/>
    <mergeCell ref="B203:C203"/>
    <mergeCell ref="B204:F204"/>
    <mergeCell ref="B206:C206"/>
    <mergeCell ref="B193:F193"/>
    <mergeCell ref="B195:C195"/>
    <mergeCell ref="B196:F196"/>
    <mergeCell ref="B198:C198"/>
    <mergeCell ref="B199:C199"/>
    <mergeCell ref="B180:C180"/>
    <mergeCell ref="B188:C188"/>
    <mergeCell ref="B189:F189"/>
    <mergeCell ref="B190:F190"/>
    <mergeCell ref="B192:C192"/>
    <mergeCell ref="B181:F181"/>
    <mergeCell ref="B182:F182"/>
    <mergeCell ref="B184:C184"/>
    <mergeCell ref="B185:F185"/>
    <mergeCell ref="B187:C187"/>
    <mergeCell ref="B174:C174"/>
    <mergeCell ref="B175:C175"/>
    <mergeCell ref="B176:F176"/>
    <mergeCell ref="B177:F177"/>
    <mergeCell ref="B179:C179"/>
    <mergeCell ref="B166:F166"/>
    <mergeCell ref="B168:C168"/>
    <mergeCell ref="B169:F169"/>
    <mergeCell ref="B171:C171"/>
    <mergeCell ref="B172:F172"/>
    <mergeCell ref="B159:C159"/>
    <mergeCell ref="B160:F160"/>
    <mergeCell ref="B162:C162"/>
    <mergeCell ref="B163:F163"/>
    <mergeCell ref="B165:C165"/>
    <mergeCell ref="B151:F151"/>
    <mergeCell ref="B153:C153"/>
    <mergeCell ref="B154:F154"/>
    <mergeCell ref="B156:C156"/>
    <mergeCell ref="B157:F157"/>
    <mergeCell ref="B142:C142"/>
    <mergeCell ref="B143:F143"/>
    <mergeCell ref="B145:C145"/>
    <mergeCell ref="B149:C149"/>
    <mergeCell ref="B150:F150"/>
    <mergeCell ref="B134:F134"/>
    <mergeCell ref="B136:C136"/>
    <mergeCell ref="B137:F137"/>
    <mergeCell ref="B139:C139"/>
    <mergeCell ref="B140:F140"/>
    <mergeCell ref="B108:C108"/>
    <mergeCell ref="B93:C93"/>
    <mergeCell ref="B94:F94"/>
    <mergeCell ref="B96:C96"/>
    <mergeCell ref="B97:C97"/>
    <mergeCell ref="B98:F98"/>
    <mergeCell ref="B99:F99"/>
    <mergeCell ref="B101:C101"/>
    <mergeCell ref="B102:F102"/>
    <mergeCell ref="B104:C104"/>
    <mergeCell ref="B105:F105"/>
    <mergeCell ref="B107:C107"/>
    <mergeCell ref="B91:F91"/>
    <mergeCell ref="B78:F78"/>
    <mergeCell ref="B80:C80"/>
    <mergeCell ref="B81:C81"/>
    <mergeCell ref="B82:F82"/>
    <mergeCell ref="B83:F83"/>
    <mergeCell ref="B85:C85"/>
    <mergeCell ref="B86:C86"/>
    <mergeCell ref="B87:F87"/>
    <mergeCell ref="B88:F88"/>
    <mergeCell ref="B90:C90"/>
    <mergeCell ref="B70:F70"/>
    <mergeCell ref="B72:C72"/>
    <mergeCell ref="B73:C73"/>
    <mergeCell ref="B74:F74"/>
    <mergeCell ref="B77:C77"/>
    <mergeCell ref="B75:F75"/>
    <mergeCell ref="B69:F69"/>
    <mergeCell ref="B47:F47"/>
    <mergeCell ref="B49:C49"/>
    <mergeCell ref="B53:F53"/>
    <mergeCell ref="B55:C55"/>
    <mergeCell ref="B56:F56"/>
    <mergeCell ref="B58:C58"/>
    <mergeCell ref="B59:F59"/>
    <mergeCell ref="B61:C61"/>
    <mergeCell ref="B62:F62"/>
    <mergeCell ref="B64:C64"/>
    <mergeCell ref="B68:C68"/>
    <mergeCell ref="B9:B10"/>
    <mergeCell ref="B1:F1"/>
    <mergeCell ref="B2:F2"/>
    <mergeCell ref="B3:F3"/>
    <mergeCell ref="B4:F4"/>
    <mergeCell ref="B5:F5"/>
    <mergeCell ref="B6:F6"/>
    <mergeCell ref="B7:F7"/>
    <mergeCell ref="B15:C15"/>
    <mergeCell ref="C9:C10"/>
    <mergeCell ref="D9:D10"/>
    <mergeCell ref="E9:E10"/>
    <mergeCell ref="F9:F10"/>
    <mergeCell ref="B12:F12"/>
    <mergeCell ref="B13:F13"/>
    <mergeCell ref="B109:F109"/>
    <mergeCell ref="B110:F110"/>
    <mergeCell ref="B112:C112"/>
    <mergeCell ref="B116:C116"/>
    <mergeCell ref="B113:F113"/>
    <mergeCell ref="B117:F117"/>
    <mergeCell ref="B119:C119"/>
    <mergeCell ref="B23:F23"/>
    <mergeCell ref="B24:F24"/>
    <mergeCell ref="B26:C26"/>
    <mergeCell ref="B27:F27"/>
    <mergeCell ref="B29:C29"/>
    <mergeCell ref="B30:F30"/>
    <mergeCell ref="B50:F50"/>
    <mergeCell ref="B52:C52"/>
    <mergeCell ref="B65:F65"/>
    <mergeCell ref="B67:C67"/>
    <mergeCell ref="B37:C37"/>
    <mergeCell ref="B38:F38"/>
    <mergeCell ref="B39:F39"/>
    <mergeCell ref="B41:C41"/>
    <mergeCell ref="B42:F42"/>
    <mergeCell ref="B44:C44"/>
    <mergeCell ref="B45:C45"/>
    <mergeCell ref="B16:F16"/>
    <mergeCell ref="B18:C18"/>
    <mergeCell ref="B19:F19"/>
    <mergeCell ref="B21:C21"/>
    <mergeCell ref="B22:C22"/>
    <mergeCell ref="B46:F46"/>
    <mergeCell ref="B33:C33"/>
    <mergeCell ref="B34:F34"/>
    <mergeCell ref="B36:C36"/>
    <mergeCell ref="B120:F120"/>
    <mergeCell ref="B122:C122"/>
    <mergeCell ref="B123:F123"/>
    <mergeCell ref="B131:F131"/>
    <mergeCell ref="B133:C133"/>
    <mergeCell ref="B125:C125"/>
    <mergeCell ref="B126:F126"/>
    <mergeCell ref="B128:C128"/>
    <mergeCell ref="B129:C129"/>
    <mergeCell ref="B130:F13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2026-05-04T13:47:08Z</dcterms:modified>
</cp:coreProperties>
</file>